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66925"/>
  <xr:revisionPtr revIDLastSave="0" documentId="13_ncr:1_{C3B55955-4927-4A4B-B38B-23577F5C64AE}" xr6:coauthVersionLast="47" xr6:coauthVersionMax="47" xr10:uidLastSave="{00000000-0000-0000-0000-000000000000}"/>
  <bookViews>
    <workbookView xWindow="1410" yWindow="2880" windowWidth="26445" windowHeight="16875" tabRatio="867" firstSheet="1" activeTab="1" xr2:uid="{42CA8183-360E-4F46-B9B1-7742BB49FDF4}"/>
  </bookViews>
  <sheets>
    <sheet name="Cover" sheetId="26" r:id="rId1"/>
    <sheet name="1. US GAAP Qtr Inc. Statement" sheetId="1" r:id="rId2"/>
    <sheet name="2. US GAAP Qtrly Segments" sheetId="3" r:id="rId3"/>
    <sheet name="3. US GAAP FY Cash Flow" sheetId="13" r:id="rId4"/>
    <sheet name="Appendix" sheetId="22" r:id="rId5"/>
    <sheet name="4. Quarterly Non-GAAP Recs" sheetId="19" r:id="rId6"/>
    <sheet name="5. Non-GAAP Recs" sheetId="5" r:id="rId7"/>
    <sheet name="6. 2024 Policy Changes" sheetId="7" r:id="rId8"/>
    <sheet name="7. Non-GAAP Measures" sheetId="24" r:id="rId9"/>
  </sheets>
  <definedNames>
    <definedName name="_xlnm.Print_Area" localSheetId="1">'1. US GAAP Qtr Inc. Statement'!$B$2:$Q$26</definedName>
    <definedName name="_xlnm.Print_Area" localSheetId="3">'3. US GAAP FY Cash Flow'!$B$2:$E$68</definedName>
    <definedName name="_xlnm.Print_Area" localSheetId="5">'4. Quarterly Non-GAAP Recs'!$B$1:$T$37</definedName>
    <definedName name="_xlnm.Print_Area" localSheetId="6">'5. Non-GAAP Recs'!$B$1:$J$47</definedName>
    <definedName name="_xlnm.Print_Area" localSheetId="7">'6. 2024 Policy Changes'!$B$1:$Q$44</definedName>
    <definedName name="_xlnm.Print_Area" localSheetId="8">'7. Non-GAAP Measures'!$B$1:$S$32</definedName>
    <definedName name="_xlnm.Print_Area" localSheetId="0">Cover!$B$1:$R$26</definedName>
    <definedName name="_xlnm.Print_Titles" localSheetId="2">'2. US GAAP Qtrly Segments'!$1:$3</definedName>
    <definedName name="_xlnm.Print_Titles" localSheetId="6">'5. Non-GAAP Recs'!$1:$1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3" i="1" l="1"/>
  <c r="P23" i="1"/>
  <c r="O23" i="1"/>
  <c r="N23" i="1"/>
  <c r="M23" i="1"/>
  <c r="Q11" i="1" l="1"/>
  <c r="Q16" i="1" s="1"/>
  <c r="Q20" i="1" s="1"/>
</calcChain>
</file>

<file path=xl/sharedStrings.xml><?xml version="1.0" encoding="utf-8"?>
<sst xmlns="http://schemas.openxmlformats.org/spreadsheetml/2006/main" count="525" uniqueCount="234">
  <si>
    <t>FY 2022</t>
  </si>
  <si>
    <t>$m</t>
  </si>
  <si>
    <t>Revenue</t>
  </si>
  <si>
    <t>Adjusted EBITDA</t>
  </si>
  <si>
    <t>Further Adjusted EBITDA</t>
  </si>
  <si>
    <t>Adjusted earnings per share</t>
  </si>
  <si>
    <t>Cost of sales</t>
  </si>
  <si>
    <t>Gross profit</t>
  </si>
  <si>
    <t>Technology, research and development expenses</t>
  </si>
  <si>
    <t>General and administrative expenses</t>
  </si>
  <si>
    <t>Interest expense, net</t>
  </si>
  <si>
    <t>Net loss</t>
  </si>
  <si>
    <t>Other (expense) income, net</t>
  </si>
  <si>
    <t xml:space="preserve">US GAAP - Consolidated Group income statement </t>
  </si>
  <si>
    <t>Q1 2021</t>
  </si>
  <si>
    <t>Q2 2021</t>
  </si>
  <si>
    <t>Q3 2021</t>
  </si>
  <si>
    <t>Q4 2021</t>
  </si>
  <si>
    <t>FY 2021</t>
  </si>
  <si>
    <t>Q1 2022</t>
  </si>
  <si>
    <t>Q2 2022</t>
  </si>
  <si>
    <t>Q3 2022</t>
  </si>
  <si>
    <t>Q4 2022</t>
  </si>
  <si>
    <t>Q1 2023</t>
  </si>
  <si>
    <t>Q2 2023</t>
  </si>
  <si>
    <t>Sportsbook</t>
  </si>
  <si>
    <t>iGaming</t>
  </si>
  <si>
    <t>Other</t>
  </si>
  <si>
    <t>Total revenue</t>
  </si>
  <si>
    <t>Sales &amp; marketing expenses</t>
  </si>
  <si>
    <t>Operating profit / (loss)</t>
  </si>
  <si>
    <t>Adjusted EBITDA margin</t>
  </si>
  <si>
    <t>Further Adjusted EBITDA margin</t>
  </si>
  <si>
    <t>Group - revenue and Adjusted EBITDA US GAAP</t>
  </si>
  <si>
    <t>Sportsbook stakes</t>
  </si>
  <si>
    <r>
      <t>Adjusted EBITDA</t>
    </r>
    <r>
      <rPr>
        <vertAlign val="superscript"/>
        <sz val="11"/>
        <color rgb="FF021237"/>
        <rFont val="Poppins"/>
      </rPr>
      <t>1</t>
    </r>
  </si>
  <si>
    <t>Online sportsbook stakes</t>
  </si>
  <si>
    <t>Retail sportsbook stakes</t>
  </si>
  <si>
    <t>Total sportsbook stakes</t>
  </si>
  <si>
    <t>Online sportsbook</t>
  </si>
  <si>
    <t>Online iGaming</t>
  </si>
  <si>
    <t>Total online revenue</t>
  </si>
  <si>
    <t>Retail sportsbook</t>
  </si>
  <si>
    <t>Total retail revenue</t>
  </si>
  <si>
    <t>Cash and cash equivalents</t>
  </si>
  <si>
    <t>Long-term debt due within one year</t>
  </si>
  <si>
    <t>Long-term debt</t>
  </si>
  <si>
    <t>Accounts receivable</t>
  </si>
  <si>
    <t>Cash flows from operating activities:</t>
  </si>
  <si>
    <t>Adjustments to reconcile net loss to net cash from operating activities:</t>
  </si>
  <si>
    <t>Depreciation and amortization</t>
  </si>
  <si>
    <t xml:space="preserve">Change in fair value of derivatives </t>
  </si>
  <si>
    <t xml:space="preserve">Non-cash interest (income) / expense, net </t>
  </si>
  <si>
    <t xml:space="preserve">Non-cash operating lease expense </t>
  </si>
  <si>
    <t xml:space="preserve">Unrealized foreign currency exchange (gain) / loss </t>
  </si>
  <si>
    <t xml:space="preserve">Share-based compensation – equity classified </t>
  </si>
  <si>
    <t xml:space="preserve">Share-based compensation – liability classified </t>
  </si>
  <si>
    <t>Loss / (gain) on extinguishment of long-term debt</t>
  </si>
  <si>
    <t>Change in contingent consideration</t>
  </si>
  <si>
    <t>Change in operating assets and liabilities:</t>
  </si>
  <si>
    <t xml:space="preserve">Player deposits </t>
  </si>
  <si>
    <t xml:space="preserve">Prepaid expenses and other current assets </t>
  </si>
  <si>
    <t xml:space="preserve">Accounts payable </t>
  </si>
  <si>
    <t xml:space="preserve">Player deposit liability </t>
  </si>
  <si>
    <t>Operating leases liabilities</t>
  </si>
  <si>
    <t>Cash flows from investing activities:</t>
  </si>
  <si>
    <t>Purchases of property and equipment</t>
  </si>
  <si>
    <t xml:space="preserve">Purchases of intangible assets </t>
  </si>
  <si>
    <t xml:space="preserve">Capitalized software </t>
  </si>
  <si>
    <t>Acquisitions, net of cash acquired</t>
  </si>
  <si>
    <t>Proceeds from disposal of property and equipment</t>
  </si>
  <si>
    <t xml:space="preserve">Net cash used in investing activities </t>
  </si>
  <si>
    <t>Cash flows from financing activities:</t>
  </si>
  <si>
    <t>Proceeds from issue of common share upon exercise of options</t>
  </si>
  <si>
    <t>Proceeds from issuance of long-term debt (net of transaction costs)</t>
  </si>
  <si>
    <t xml:space="preserve">Repayment of long-term debt </t>
  </si>
  <si>
    <t>Acquisition of non-controlling interests</t>
  </si>
  <si>
    <t xml:space="preserve">Distributions to non-controlling interests </t>
  </si>
  <si>
    <t>Payment of contingent consideration</t>
  </si>
  <si>
    <t xml:space="preserve">Repurchase of common share </t>
  </si>
  <si>
    <t xml:space="preserve">Net cash (used in)/provided by financing activities </t>
  </si>
  <si>
    <t>PokerStars US</t>
  </si>
  <si>
    <t>Non-GAAP reconciliations</t>
  </si>
  <si>
    <t>Group Adjusted EBITDA reconciliation</t>
  </si>
  <si>
    <t>Add back:</t>
  </si>
  <si>
    <t>Less:</t>
  </si>
  <si>
    <t>Change in player deposits</t>
  </si>
  <si>
    <t>Total Debt</t>
  </si>
  <si>
    <t>Other (expense)/income, net</t>
  </si>
  <si>
    <t>Change in player deposit liability</t>
  </si>
  <si>
    <t>Add:</t>
  </si>
  <si>
    <t>Add cash impact of:</t>
  </si>
  <si>
    <t>Transactions costs, premiums or discount included in the carrying value of debt</t>
  </si>
  <si>
    <t xml:space="preserve">Depreciation and amortization </t>
  </si>
  <si>
    <t>Transaction fees and associated costs</t>
  </si>
  <si>
    <t>Restructuring and integration costs</t>
  </si>
  <si>
    <t>Legal settlement/loss contingencies</t>
  </si>
  <si>
    <t>Gaming tax dispute</t>
  </si>
  <si>
    <t>Less cash impact of:</t>
  </si>
  <si>
    <t>Purchase of property and equipment</t>
  </si>
  <si>
    <t>Purchases of intangible assets</t>
  </si>
  <si>
    <t>Share-based compensation expense</t>
  </si>
  <si>
    <t xml:space="preserve">Adjusted free cash flow </t>
  </si>
  <si>
    <t xml:space="preserve">Adjusted net profit attributable to Flutter shareholders </t>
  </si>
  <si>
    <t>$</t>
  </si>
  <si>
    <t>Add (Less):</t>
  </si>
  <si>
    <t>Legal settlements/loss contingencies</t>
  </si>
  <si>
    <t>Amortization of acquired intangibles</t>
  </si>
  <si>
    <t>Financing related fees not eligible for capitalization</t>
  </si>
  <si>
    <t>Gain from disposal of Oddschecker Global Media</t>
  </si>
  <si>
    <t>Share-based compensation</t>
  </si>
  <si>
    <t>Share - based compensation</t>
  </si>
  <si>
    <t>Adjusted net profit</t>
  </si>
  <si>
    <t>Adjusted net profit attributable to Flutter shareholders</t>
  </si>
  <si>
    <t>Weighted average number of shares</t>
  </si>
  <si>
    <t>Retail Gaming</t>
  </si>
  <si>
    <t>Gaming</t>
  </si>
  <si>
    <t>Profit/(loss) before tax</t>
  </si>
  <si>
    <t>Net profit / (loss)</t>
  </si>
  <si>
    <r>
      <t>Adjusted EBITDA margin</t>
    </r>
    <r>
      <rPr>
        <i/>
        <vertAlign val="superscript"/>
        <sz val="11"/>
        <color rgb="FF021237"/>
        <rFont val="Poppins"/>
      </rPr>
      <t>1</t>
    </r>
  </si>
  <si>
    <t>Sportsbook net revenue margin</t>
  </si>
  <si>
    <r>
      <t>$m</t>
    </r>
    <r>
      <rPr>
        <b/>
        <sz val="9"/>
        <color theme="0"/>
        <rFont val="Poppins"/>
      </rPr>
      <t xml:space="preserve"> (except AMPS and %)</t>
    </r>
  </si>
  <si>
    <r>
      <rPr>
        <vertAlign val="superscript"/>
        <sz val="10"/>
        <color rgb="FF021237"/>
        <rFont val="Poppins"/>
      </rPr>
      <t>1</t>
    </r>
    <r>
      <rPr>
        <sz val="10"/>
        <color rgb="FF021237"/>
        <rFont val="Poppins"/>
      </rPr>
      <t xml:space="preserve"> Accounting policy changes are effective from 1 January 2024 and will be reflected in Q1 reporting. Prior year comparatives will be recast for these changes.</t>
    </r>
  </si>
  <si>
    <t>Capitalized software</t>
  </si>
  <si>
    <t>Average monthly players ('000s)</t>
  </si>
  <si>
    <t>Online sportsbook net revenue margin</t>
  </si>
  <si>
    <t>Retails sportsbook net revenue margin</t>
  </si>
  <si>
    <t>Australia- revenue and Adjusted EBITDA US GAAP</t>
  </si>
  <si>
    <t>Loss/(gain) on disposal</t>
  </si>
  <si>
    <t>Group adjusted free cash flow</t>
  </si>
  <si>
    <t>FY 2023</t>
  </si>
  <si>
    <t>Q3 2023</t>
  </si>
  <si>
    <t>Q4 2023</t>
  </si>
  <si>
    <t>Impairment Loss</t>
  </si>
  <si>
    <t>-</t>
  </si>
  <si>
    <t>From 1 January 2024, PokerStars US will be included in the International division for reporting purposes reflecting how the business is now managed. This change is not be reflected in fiscal year 2023 reporting and is therefore not reflected in the historic comparative information provided in this pack. This will be effective for Q1 2024 reporting, at which point historic comparatives will be recast. As such, please refer to the summary of PokerStars US historical financial information below enabling adjustments to be made after fiscal year 2023 reporting, but ahead of Q1 2024 reporting. To make these adjustments the PokerStars US numbers provided must be added to the International segment and subtracted from the US segment numbers.</t>
  </si>
  <si>
    <t>Non-GAAP Measures</t>
  </si>
  <si>
    <t>Adjusted EPS is calculated by dividing adjusted net income attributable to Flutter shareholders by the number of diluted weighted-average ordinary shares outstanding in the period.</t>
  </si>
  <si>
    <t>Definitions of non-GAAP financial measures</t>
  </si>
  <si>
    <t>Adjusted EBITDA Margin and Further Adjusted EBITDA Margin are Adjusted EBITDA and Further Adjusted EBITDA as a percentage of revenue, respectively.</t>
  </si>
  <si>
    <t>Usefulness of non-GAAP financial measures</t>
  </si>
  <si>
    <t xml:space="preserve">We believe net debt is a meaningful financial measure that may assist investors in understanding our financial condition and recognizing underlying trends in our capital structure. </t>
  </si>
  <si>
    <t>Adjusted free cash flow may be useful to investors and other users of our financial statements as a supplemental measure of our cash performance, but should not be considered in isolation, as a measure of residual cash flow available for discretionary purposes, or as an alternative to operating cash flows presented in accordance with GAAP. Adjusted free cash flow does not necessarily represent funds available for discretionary use and is not necessarily a measure of our ability to fund our cash needs. Our calculation of adjusted free cash flow may differ from similarly titled measures used by other companies, limiting their usefulness as a comparative measure.</t>
  </si>
  <si>
    <r>
      <rPr>
        <b/>
        <sz val="10"/>
        <color rgb="FF009CDE"/>
        <rFont val="Poppins"/>
      </rPr>
      <t>Non-GAAP financial measures disclaimer</t>
    </r>
    <r>
      <rPr>
        <sz val="10"/>
        <color rgb="FF000000"/>
        <rFont val="Times New Roman"/>
        <family val="1"/>
      </rPr>
      <t xml:space="preserve">
</t>
    </r>
    <r>
      <rPr>
        <sz val="8"/>
        <color rgb="FF021237"/>
        <rFont val="Poppins"/>
      </rPr>
      <t xml:space="preserve">This pack includes Adjusted EBITDA, Further Adjusted EBITDA, Adjusted EBITDA Margin, Further Adjusted EBITDA Margin, Adjusted net profit attributable to Flutter shareholders, Adjusted earnings per share (Adjusted EPS), Segment Further Adjusted EBITDA, Net Debt and Adjusted Free Cash Flow, which are non-GAAP financial measures that we use to supplement our results presented in accordance with U.S. generally accepted accounting principles (“GAAP”). These non-GAAP measures are presented solely as supplemental disclosures to reported GAAP measures because we believe that these non-GAAP measures are useful in evaluating our operating performance, similar to measures reported by its publicly-listed U.S. competitors, and regularly used by analysts, lenders, financial, institutional and retail investors as measures of performance. Adjusted EBITDA, Further Adjusted EBITDA, Adjusted EBITDA Margin, Further Adjusted EBITDA Margin, Adjusted net profit attributable to Flutter shareholders, Adjusted earnings per share (Adjusted EPS), Segment Further Adjusted EBITDA, Net Debt and Adjusted Free Cash Flow, are not intended to be substitutes for any GAAP financial measures, and, as calculated, may not be comparable to other similarly titled measures of performance of other companies in other industries or within the same industry.
</t>
    </r>
    <r>
      <rPr>
        <sz val="10"/>
        <color rgb="FF000000"/>
        <rFont val="Times New Roman"/>
        <family val="1"/>
      </rPr>
      <t xml:space="preserve">
</t>
    </r>
  </si>
  <si>
    <t>Net debt is defined as total debt, excluding premiums, discounts, and deferred financing expenses, and the effect of foreign exchange that is economically hedged as a result of our cross-currency interest rate swaps reflecting the net cash outflow on maturity less cash and cash equivalents.</t>
  </si>
  <si>
    <r>
      <t xml:space="preserve">Unrealized foreign exchange on translation of foreign currency debt </t>
    </r>
    <r>
      <rPr>
        <vertAlign val="superscript"/>
        <sz val="11"/>
        <color rgb="FF021237"/>
        <rFont val="Poppins"/>
      </rPr>
      <t>1</t>
    </r>
  </si>
  <si>
    <r>
      <rPr>
        <vertAlign val="superscript"/>
        <sz val="8"/>
        <color rgb="FF021237"/>
        <rFont val="Poppins"/>
      </rPr>
      <t>1</t>
    </r>
    <r>
      <rPr>
        <sz val="8"/>
        <color rgb="FF021237"/>
        <rFont val="Poppins"/>
      </rPr>
      <t xml:space="preserve"> Representing the adjustment for foreign exchange that is economically hedged as a result of our cross-currency interest rate swaps to reflect the net cash outflow on maturity.</t>
    </r>
  </si>
  <si>
    <r>
      <t xml:space="preserve">Tax impact of above adjustments </t>
    </r>
    <r>
      <rPr>
        <vertAlign val="superscript"/>
        <sz val="11"/>
        <color rgb="FF021237"/>
        <rFont val="Poppins"/>
      </rPr>
      <t>2</t>
    </r>
  </si>
  <si>
    <t xml:space="preserve">Further Adjusted EBITDA is defined as Adjusted EBITDA excluding share-based payments. From January 1, 2024, Adjusted EBITDA will exclude the cost of share-based payments and the term Further Adjusted EBITDA will become redundant. We believe that this presentation is common practice in our industry and improves comparability of our results with those of our peers. From January 1, 2024, Adjusted EBITDA will exclude the cost of share-based compensation. We believe that this presentation is common practice in our industry and improves comparability of our results with those of our peers.  </t>
  </si>
  <si>
    <r>
      <t>Further Adjusted EBITDA</t>
    </r>
    <r>
      <rPr>
        <b/>
        <vertAlign val="superscript"/>
        <sz val="11"/>
        <color rgb="FF021237"/>
        <rFont val="Poppins"/>
      </rPr>
      <t>1,3</t>
    </r>
  </si>
  <si>
    <r>
      <t>Further Adjusted EBITDA margin</t>
    </r>
    <r>
      <rPr>
        <b/>
        <vertAlign val="superscript"/>
        <sz val="11"/>
        <color theme="1"/>
        <rFont val="Poppins"/>
      </rPr>
      <t>1,3</t>
    </r>
  </si>
  <si>
    <r>
      <t>US - revenue and Adjusted EBITDA US GAAP</t>
    </r>
    <r>
      <rPr>
        <b/>
        <vertAlign val="superscript"/>
        <sz val="11"/>
        <color theme="0"/>
        <rFont val="Poppins"/>
      </rPr>
      <t>4</t>
    </r>
  </si>
  <si>
    <r>
      <rPr>
        <vertAlign val="superscript"/>
        <sz val="10"/>
        <color rgb="FF021237"/>
        <rFont val="Poppins"/>
      </rPr>
      <t>4</t>
    </r>
    <r>
      <rPr>
        <sz val="10"/>
        <color rgb="FF021237"/>
        <rFont val="Poppins"/>
      </rPr>
      <t xml:space="preserve"> From 1 January 2024, the Group will move PokerStars US to be reported in the International division reflecting how the business is now managed. This change is not be reflected in fiscal year 2023 reporting and is therefore not reflected in the historic comparative information provided in this pack. This will be effective for Q1 2024 reporting, at which point historic comparatives will be recast. As such, please refer to the '2024 Policy Changes' section in this pack where a summary of PokerStars US historical financial information is provided enabling adjustments to be made after fiscal year 2023 reporting, but ahead of Q1 2024 reporting. To make these adjustments the PokerStars US numbers provided must be added to the International segment and subtracted from the US segment numbers.</t>
    </r>
  </si>
  <si>
    <r>
      <t>International- revenue and Adjusted EBITDA US GAAP</t>
    </r>
    <r>
      <rPr>
        <b/>
        <vertAlign val="superscript"/>
        <sz val="13"/>
        <color theme="0"/>
        <rFont val="Poppins"/>
      </rPr>
      <t>4</t>
    </r>
  </si>
  <si>
    <t xml:space="preserve">Adjusted EBITDA is defined on a Group basis as net profit/(loss) before income taxes; other (expense)/income, net; interest expense, net; depreciation and amortization; transaction fees and associated costs; restructuring and integration costs; legal settlements (loss contingencies) gaming taxes expenses and impairment of PPE and intangible assets.  </t>
  </si>
  <si>
    <t>Adjusted Free Cash Flow is defined as net cash provided by operating activities excluding changes in operating assets and liabilities related to player deposits, investment and player deposit liabilities, cash paid for transaction fees and associated cost, restructuring fees and integration cost, legal settlement/loss contingencies less payments for property and equipment, intangible assets and capitalized software. We believe that excluding these items from adjusted free cash flow better portrays our ability to generate cash, as such items are not indicative of our operating performance for the period.</t>
  </si>
  <si>
    <r>
      <t xml:space="preserve">FLUTTER 
ENTERTAINMENT PLC
</t>
    </r>
    <r>
      <rPr>
        <b/>
        <sz val="30"/>
        <color rgb="FFFFFFFF"/>
        <rFont val="Antonio"/>
      </rPr>
      <t xml:space="preserve">FY 2023 KPI Deck
</t>
    </r>
    <r>
      <rPr>
        <b/>
        <sz val="15"/>
        <color rgb="FFFFFFFF"/>
        <rFont val="Poppins"/>
      </rPr>
      <t>26 March 2024</t>
    </r>
  </si>
  <si>
    <r>
      <rPr>
        <vertAlign val="superscript"/>
        <sz val="10"/>
        <color rgb="FF021237"/>
        <rFont val="Poppins"/>
      </rPr>
      <t xml:space="preserve">3 </t>
    </r>
    <r>
      <rPr>
        <sz val="10"/>
        <color rgb="FF021237"/>
        <rFont val="Poppins"/>
      </rPr>
      <t>Further Adjusted EBITDA is defined as Adjusted EBITDA excluding share-based compensation expense to reflect comparable numbers for the change taking effect from 1 January 2024.  From 1 January 2024 Adjusted EBITDA will exclude the cost of share-based compensation. We believe that this presentation is common practice in our industry and improves comparability of our results with those of our peers.</t>
    </r>
  </si>
  <si>
    <r>
      <rPr>
        <vertAlign val="superscript"/>
        <sz val="10"/>
        <color rgb="FF021237"/>
        <rFont val="Poppins"/>
      </rPr>
      <t xml:space="preserve">2 </t>
    </r>
    <r>
      <rPr>
        <sz val="10"/>
        <color rgb="FF021237"/>
        <rFont val="Poppins"/>
      </rPr>
      <t>From January 1, 2024, Adjusted EBITDA will exclude the cost of share-based payments and the term Further Adjusted EBITDA will become redundant. This change is not reflected in fiscal year 2023 reporting, it will be effective for Q1 2024 reporting. We have however included a reconciliation of the segment cost of sales and operating expenses including share based payments to the segment cost of sales and operating expense excluding share based payments in this pack.</t>
    </r>
  </si>
  <si>
    <t>Segment Further Adjusted EBITDA is defined as segment Adjusted EBITDA which is our segment measure of profit or loss excluding share-based compensation. Segment Further Adjusted EBITDA Margin is segment Adjusted Further Adjusted EBITDA as a percentage of revenue.  From January 1, 2024, Adjusted EBITDA will exclude the cost of share-based compensation. We believe that this presentation is common practice in our industry and improves comparability of our results with those of our peers</t>
  </si>
  <si>
    <t>US GAAP - Group consolidated cash flow statement</t>
  </si>
  <si>
    <t>UKI - revenue and Adjusted EBITDA US GAAP</t>
  </si>
  <si>
    <t>Cash, cash equivalents and restricted cash comprise of:</t>
  </si>
  <si>
    <t xml:space="preserve">Cash and cash equivalents </t>
  </si>
  <si>
    <t xml:space="preserve">Cash and cash equivalents - restricted </t>
  </si>
  <si>
    <t>Player deposits – cash and cash equivalents</t>
  </si>
  <si>
    <t>Cash, cash equivalents and restricted cash – end of year</t>
  </si>
  <si>
    <t xml:space="preserve">Supplemental disclosures of cash flow information: </t>
  </si>
  <si>
    <t>Interest paid</t>
  </si>
  <si>
    <t>Non-cash investing and financing activities:</t>
  </si>
  <si>
    <t>Purchase of intangible assets with accrued expense</t>
  </si>
  <si>
    <t xml:space="preserve">Operating lease right-of-use assets obtained in exchange of operating lease liabilities </t>
  </si>
  <si>
    <t xml:space="preserve">Adjustments to lease balances as a result of remeasurement </t>
  </si>
  <si>
    <t xml:space="preserve">Business acquisitions (including contingent consideration) </t>
  </si>
  <si>
    <t>Cancellation of Treasury Shares</t>
  </si>
  <si>
    <t>Reduction in capital</t>
  </si>
  <si>
    <t>Proceeds from issuance as part of debt restructuring</t>
  </si>
  <si>
    <t>Principal amount of extinguishment as part of debt restructuring</t>
  </si>
  <si>
    <t> 3,271</t>
  </si>
  <si>
    <t xml:space="preserve"> -   </t>
  </si>
  <si>
    <t>Unallocated corporate overhead  -  US GAAP</t>
  </si>
  <si>
    <t>Unallocated corporate overhead costs</t>
  </si>
  <si>
    <r>
      <rPr>
        <vertAlign val="superscript"/>
        <sz val="10"/>
        <color rgb="FF021237"/>
        <rFont val="Poppins"/>
      </rPr>
      <t>1</t>
    </r>
    <r>
      <rPr>
        <sz val="10"/>
        <color rgb="FF021237"/>
        <rFont val="Poppins"/>
      </rPr>
      <t xml:space="preserve"> Further Adjusted EBITDA and Further Adjusted EBITDA margin on a Group and segment basis, Group Adjusted EBITDA and Group Adjusted EBITDA margin are all non-GAAP financial measures. See the 'Quarterly Non-GAAP Recs' section of this pack for reconciliations to the most directly comparable financial measures calculated in accordance with U.S. GAAP. </t>
    </r>
  </si>
  <si>
    <t>Adjusted EBITDA, Further Adjusted EBITDA, Adjusted EBITDA Margin, Further Adjusted EBITDA Margin, Adjusted net profit attributable to Flutter shareholders, Segment Further Adjusted EBITDA and Adjusted earnings per share (Adjusted EPS) are non-GAAP measures and should not be viewed as measures of overall operating performance, indicators of our performance, considered in isolation, or construed as alternatives to operating profit/(loss), net profit/(loss) measures or earnings per share, or as alternatives to cash flows from operating activities, as measures of liquidity, or as alternatives to any other measure determined in accordance with GAAP. Management has historically used these measures when evaluating operating performance because we believe that they provide additional perspective on the financial performance of our core business</t>
  </si>
  <si>
    <t>Accelerated amortization</t>
  </si>
  <si>
    <t xml:space="preserve">Adjusted net profit attributable to Flutter shareholders is net profit/(loss) as adjusted for after tax effects of transaction fees and associated costs; restructuring and integration costs; legal settlements (loss contingencies), gaming taxes, disputes, amortization of acquired intangibles, accelerate amortization, loss/(gain) on settlement of long-term debt, financing related fees not eligible for capitalization, gain from disposal of businesses and share-based compensation. </t>
  </si>
  <si>
    <r>
      <rPr>
        <vertAlign val="superscript"/>
        <sz val="8"/>
        <color rgb="FF021237"/>
        <rFont val="Poppins"/>
      </rPr>
      <t>2</t>
    </r>
    <r>
      <rPr>
        <sz val="8"/>
        <color rgb="FF021237"/>
        <rFont val="Poppins"/>
      </rPr>
      <t xml:space="preserve"> Tax rates used in calculated adjusted net profit attributable to Flutter shareholders is the statutory tax rate applicable of the geographies in which the adjustments were incurred.
</t>
    </r>
    <r>
      <rPr>
        <vertAlign val="superscript"/>
        <sz val="8"/>
        <color rgb="FF021237"/>
        <rFont val="Poppins"/>
      </rPr>
      <t>3</t>
    </r>
    <r>
      <rPr>
        <sz val="8"/>
        <color rgb="FF021237"/>
        <rFont val="Poppins"/>
      </rPr>
      <t xml:space="preserve"> Represents net loss attributed to the non-controlling interest in Sisal and the redeemable non-controlling interest in FanDuel, Junglee and Adjarabet (2022).
</t>
    </r>
    <r>
      <rPr>
        <vertAlign val="superscript"/>
        <sz val="8"/>
        <color rgb="FF021237"/>
        <rFont val="Poppins"/>
      </rPr>
      <t>4</t>
    </r>
    <r>
      <rPr>
        <sz val="8"/>
        <color rgb="FF021237"/>
        <rFont val="Poppins"/>
      </rPr>
      <t xml:space="preserve"> Represents the adjustment made to the carrying value of the redeemable non-controlling interests in Junglee and Adjarabet (2022) to account for the higher of (i) the initial carrying amount adjusted for cumulative earnings allocations, or (ii) redemption value at each reporting date through retained earnings.</t>
    </r>
  </si>
  <si>
    <t>Additional information: Segment operating expenses</t>
  </si>
  <si>
    <r>
      <t>Additional information: Share-based compensation expense for segment operating expenses</t>
    </r>
    <r>
      <rPr>
        <b/>
        <vertAlign val="superscript"/>
        <sz val="11"/>
        <color theme="1"/>
        <rFont val="Poppins"/>
      </rPr>
      <t>2</t>
    </r>
  </si>
  <si>
    <r>
      <t>Share-based compensation expense</t>
    </r>
    <r>
      <rPr>
        <vertAlign val="superscript"/>
        <sz val="11"/>
        <color rgb="FF021237"/>
        <rFont val="Poppins"/>
      </rPr>
      <t>2</t>
    </r>
  </si>
  <si>
    <r>
      <rPr>
        <vertAlign val="superscript"/>
        <sz val="10"/>
        <color rgb="FF021237"/>
        <rFont val="Poppins"/>
      </rPr>
      <t xml:space="preserve">2 </t>
    </r>
    <r>
      <rPr>
        <sz val="10"/>
        <color rgb="FF021237"/>
        <rFont val="Poppins"/>
      </rPr>
      <t>From January 1, 2024, Adjusted EBITDA will exclude the cost of share-based compensation expense and the term Further Adjusted EBITDA will become redundant. This change is not reflected in fiscal year 2023 reporting, it will be effective for Q1 2024 reporting. We have however included a reconciliation of the segment operating expenses including share-based compensation to the segment operating expense excluding share-based compensation in this pack.</t>
    </r>
  </si>
  <si>
    <t>Quarterly Group information</t>
  </si>
  <si>
    <r>
      <t xml:space="preserve">Note: </t>
    </r>
    <r>
      <rPr>
        <sz val="10"/>
        <color rgb="FF021237"/>
        <rFont val="Poppins"/>
      </rPr>
      <t>UKI segment operating expenses information have been updated due to an error in the data published on February 29, 2024. This is confined to allocation between cost lines and does not impact Adjusted EBITDA or Further Adjusted EBITDA</t>
    </r>
  </si>
  <si>
    <r>
      <t xml:space="preserve">Additional information: Segment operating expenses </t>
    </r>
    <r>
      <rPr>
        <b/>
        <u/>
        <sz val="11"/>
        <color rgb="FF021237"/>
        <rFont val="Poppins"/>
      </rPr>
      <t>excluding</t>
    </r>
    <r>
      <rPr>
        <b/>
        <sz val="11"/>
        <color rgb="FF021237"/>
        <rFont val="Poppins"/>
      </rPr>
      <t xml:space="preserve"> share-based compensation expenses</t>
    </r>
    <r>
      <rPr>
        <b/>
        <vertAlign val="superscript"/>
        <sz val="11"/>
        <color theme="1"/>
        <rFont val="Poppins"/>
      </rPr>
      <t>2</t>
    </r>
  </si>
  <si>
    <t>Impairment</t>
  </si>
  <si>
    <t>(Gain)/loss on settlement of long-term debt</t>
  </si>
  <si>
    <t>Group adjusted net debt reconciliation</t>
  </si>
  <si>
    <t>Adjusted Net Debt</t>
  </si>
  <si>
    <t>Net cash provided by operating activities</t>
  </si>
  <si>
    <r>
      <t>Unallocated corporate overhead costs excluding share-based compensation expenses</t>
    </r>
    <r>
      <rPr>
        <b/>
        <vertAlign val="superscript"/>
        <sz val="11"/>
        <color rgb="FF021237"/>
        <rFont val="Poppins"/>
      </rPr>
      <t>1,3</t>
    </r>
  </si>
  <si>
    <t>Other (expense) / income, net</t>
  </si>
  <si>
    <t>Net increase in cash, cash equivalents and restricted cash</t>
  </si>
  <si>
    <t>Cash, cash equivalents and restricted cash – Beginning of year</t>
  </si>
  <si>
    <t>Effect of foreign exchange on cash, cash equivalents and restricted cash</t>
  </si>
  <si>
    <t>Cash, cash equivalents and restricted cash – End of year</t>
  </si>
  <si>
    <r>
      <t xml:space="preserve">Note: </t>
    </r>
    <r>
      <rPr>
        <sz val="10"/>
        <color rgb="FF021237"/>
        <rFont val="Poppins"/>
      </rPr>
      <t>2021 and 2022 amortization of acquired intangibles, and associated net profit attributable to shareholders have been updated due to an error in the data published on February 29, 2024</t>
    </r>
  </si>
  <si>
    <r>
      <t xml:space="preserve">Note: </t>
    </r>
    <r>
      <rPr>
        <sz val="10"/>
        <color rgb="FF021237"/>
        <rFont val="Poppins"/>
      </rPr>
      <t>2021 and 2022 amortization of acquired intangibles, and associated Adjusted earnings per share have been updated due to an error in the data published on February 29, 2024</t>
    </r>
  </si>
  <si>
    <r>
      <rPr>
        <vertAlign val="superscript"/>
        <sz val="10"/>
        <color rgb="FF021237"/>
        <rFont val="Poppins"/>
      </rPr>
      <t>5</t>
    </r>
    <r>
      <rPr>
        <sz val="10"/>
        <color rgb="FF021237"/>
        <rFont val="Poppins"/>
      </rPr>
      <t xml:space="preserve"> Due to rounding, these numbers may not add up precisely to the total provided within this document and the 10-K.</t>
    </r>
  </si>
  <si>
    <r>
      <rPr>
        <vertAlign val="superscript"/>
        <sz val="8"/>
        <color rgb="FF021237"/>
        <rFont val="Poppins"/>
      </rPr>
      <t>5</t>
    </r>
    <r>
      <rPr>
        <sz val="8"/>
        <color rgb="FF021237"/>
        <rFont val="Poppins"/>
      </rPr>
      <t xml:space="preserve"> Due to rounding, these numbers may not add up precisely to the total provided within this document and the 10-K.</t>
    </r>
  </si>
  <si>
    <r>
      <rPr>
        <vertAlign val="superscript"/>
        <sz val="10"/>
        <color rgb="FF021237"/>
        <rFont val="Poppins"/>
      </rPr>
      <t>3</t>
    </r>
    <r>
      <rPr>
        <sz val="10"/>
        <color rgb="FF021237"/>
        <rFont val="Poppins"/>
      </rPr>
      <t xml:space="preserve"> Due to rounding, these numbers may not add up precisely to the total provided within this document and the 10-K.</t>
    </r>
  </si>
  <si>
    <r>
      <t>Further Adjusted EBITDA</t>
    </r>
    <r>
      <rPr>
        <b/>
        <vertAlign val="superscript"/>
        <sz val="11"/>
        <color rgb="FF021237"/>
        <rFont val="Poppins"/>
      </rPr>
      <t>2</t>
    </r>
  </si>
  <si>
    <r>
      <t>Further Adjusted EBITDA margin</t>
    </r>
    <r>
      <rPr>
        <b/>
        <vertAlign val="superscript"/>
        <sz val="11"/>
        <color theme="1"/>
        <rFont val="Poppins"/>
      </rPr>
      <t>2</t>
    </r>
  </si>
  <si>
    <r>
      <t>2024 Accounting policy changes</t>
    </r>
    <r>
      <rPr>
        <b/>
        <vertAlign val="superscript"/>
        <sz val="14"/>
        <color theme="0"/>
        <rFont val="Poppins"/>
      </rPr>
      <t>1,3</t>
    </r>
  </si>
  <si>
    <t xml:space="preserve">Deferred tax benefit </t>
  </si>
  <si>
    <t>Other current liabilities</t>
  </si>
  <si>
    <t>Income tax paid (net of refunds)</t>
  </si>
  <si>
    <r>
      <t>Net gain/(loss) attributable to non-controlling interests and redeemable non-controlling interests</t>
    </r>
    <r>
      <rPr>
        <vertAlign val="superscript"/>
        <sz val="11"/>
        <color rgb="FF021237"/>
        <rFont val="Poppins"/>
      </rPr>
      <t>3</t>
    </r>
  </si>
  <si>
    <r>
      <t>Adjustment of redeemable non-controlling interest to redemption value</t>
    </r>
    <r>
      <rPr>
        <vertAlign val="superscript"/>
        <sz val="11"/>
        <color rgb="FF021237"/>
        <rFont val="Poppins"/>
      </rPr>
      <t>4</t>
    </r>
  </si>
  <si>
    <t>Net loss per Flutter shareholders</t>
  </si>
  <si>
    <r>
      <t>Income taxes expense</t>
    </r>
    <r>
      <rPr>
        <vertAlign val="superscript"/>
        <sz val="11"/>
        <color rgb="FF021237"/>
        <rFont val="Poppins"/>
      </rPr>
      <t>1</t>
    </r>
  </si>
  <si>
    <r>
      <t>Transaction fees and associated  costs</t>
    </r>
    <r>
      <rPr>
        <vertAlign val="superscript"/>
        <sz val="11"/>
        <color rgb="FF021237"/>
        <rFont val="Poppins"/>
      </rPr>
      <t>2</t>
    </r>
  </si>
  <si>
    <r>
      <t>Restructuring and integration costs</t>
    </r>
    <r>
      <rPr>
        <vertAlign val="superscript"/>
        <sz val="11"/>
        <color rgb="FF021237"/>
        <rFont val="Poppins"/>
      </rPr>
      <t>3</t>
    </r>
  </si>
  <si>
    <r>
      <t>Legal settlements/(loss contingencies)</t>
    </r>
    <r>
      <rPr>
        <vertAlign val="superscript"/>
        <sz val="11"/>
        <color rgb="FF021237"/>
        <rFont val="Poppins"/>
      </rPr>
      <t>4</t>
    </r>
  </si>
  <si>
    <r>
      <t>Gaming tax expenses</t>
    </r>
    <r>
      <rPr>
        <vertAlign val="superscript"/>
        <sz val="11"/>
        <color rgb="FF021237"/>
        <rFont val="Poppins"/>
      </rPr>
      <t>5</t>
    </r>
  </si>
  <si>
    <r>
      <t>Impairment</t>
    </r>
    <r>
      <rPr>
        <vertAlign val="superscript"/>
        <sz val="11"/>
        <color rgb="FF021237"/>
        <rFont val="Poppins"/>
      </rPr>
      <t>6</t>
    </r>
  </si>
  <si>
    <r>
      <rPr>
        <vertAlign val="superscript"/>
        <sz val="10"/>
        <color rgb="FF021237"/>
        <rFont val="Poppins"/>
      </rPr>
      <t>2</t>
    </r>
    <r>
      <rPr>
        <sz val="10"/>
        <color rgb="FF021237"/>
        <rFont val="Poppins"/>
      </rPr>
      <t xml:space="preserve"> Fees primarily associated with (i) transaction fees related to the proposed listing of Flutter’s ordinary shares in the U.S. of $86 million for the year ended December 31, 2023; (ii) Fox Option arbitration proceedings of $30 million and acquisition-related costs in connection with tombola and Sisal of $11 million for the year ended December 31, 2022; and (iii) advisory fees related to the potential listing of a minority stake of FanDuel in the U.S., which was announced in May 2021, of $13 million, Fox Option arbitration proceedings of $8 million, and acquisition-related costs in connection with Junglee Games, Singular, Sisal and tombola for fiscal 2021 of $8 million.</t>
    </r>
  </si>
  <si>
    <r>
      <rPr>
        <vertAlign val="superscript"/>
        <sz val="10"/>
        <color rgb="FF021237"/>
        <rFont val="Poppins"/>
      </rPr>
      <t>3</t>
    </r>
    <r>
      <rPr>
        <sz val="10"/>
        <color rgb="FF021237"/>
        <rFont val="Poppins"/>
      </rPr>
      <t xml:space="preserve"> During the year ended December 31, 2023 costs of $126 million (year ended December 31, 2022: $155 million) primarily relate to various restructuring and other strategic initiatives to drive increased synergies arising primarily from the acquisitions of TSG and Sisal. These actions include efforts to consolidate and integrate our technology infrastructure, back-office functions and relocate certain operations to lower cost locations. The costs primarily include severance expenses, advisory fees and temporary staffing cost. Costs also include implementation costs of an enterprise resource planning system that could not be capitalized.</t>
    </r>
  </si>
  <si>
    <r>
      <rPr>
        <vertAlign val="superscript"/>
        <sz val="10"/>
        <color rgb="FF021237"/>
        <rFont val="Poppins"/>
      </rPr>
      <t>4</t>
    </r>
    <r>
      <rPr>
        <sz val="10"/>
        <color rgb="FF021237"/>
        <rFont val="Poppins"/>
      </rPr>
      <t xml:space="preserve">Relates to (i) release of legacy TSG legal provisions of $44 million for fiscal 2022 and (ii) settlement of a historic case in the Commonwealth of Kentucky against certain subsidiaries of legacy TSG of $223 million for fiscal 2021. </t>
    </r>
  </si>
  <si>
    <r>
      <rPr>
        <vertAlign val="superscript"/>
        <sz val="10"/>
        <color rgb="FF021237"/>
        <rFont val="Poppins"/>
      </rPr>
      <t>5</t>
    </r>
    <r>
      <rPr>
        <sz val="10"/>
        <color rgb="FF021237"/>
        <rFont val="Poppins"/>
      </rPr>
      <t>Relates to the late payment interest regarding a historical German tax assessment on Betfair Exchange in 2012.</t>
    </r>
  </si>
  <si>
    <r>
      <rPr>
        <vertAlign val="superscript"/>
        <sz val="10"/>
        <color rgb="FF021237"/>
        <rFont val="Poppins"/>
      </rPr>
      <t>6</t>
    </r>
    <r>
      <rPr>
        <sz val="10"/>
        <color rgb="FF021237"/>
        <rFont val="Poppins"/>
      </rPr>
      <t xml:space="preserve"> In the fourth quarter of 2023, the Group recognized an intangible asset impairment loss of $725 million in sales and marketing expenses related to PokerStars trademark within the International segment. The impairment was primarily driven by an assessment of strategy and operational model aimed at maximizing the value of PokerStars’ proprietary poker assets consistent with our International segment strategy to combine global scale with local presence.</t>
    </r>
  </si>
  <si>
    <r>
      <rPr>
        <vertAlign val="superscript"/>
        <sz val="10"/>
        <color rgb="FF021237"/>
        <rFont val="Poppins"/>
      </rPr>
      <t>7</t>
    </r>
    <r>
      <rPr>
        <sz val="10"/>
        <color rgb="FF021237"/>
        <rFont val="Poppins"/>
      </rPr>
      <t xml:space="preserve"> Due to rounding, these numbers may not add up precisely to the total provided within this document and the 10-K.</t>
    </r>
  </si>
  <si>
    <r>
      <t>Income tax (expense) / benefit</t>
    </r>
    <r>
      <rPr>
        <vertAlign val="superscript"/>
        <sz val="11"/>
        <color rgb="FF021237"/>
        <rFont val="Poppins"/>
      </rPr>
      <t>1</t>
    </r>
  </si>
  <si>
    <r>
      <t>1I</t>
    </r>
    <r>
      <rPr>
        <sz val="10"/>
        <color rgb="FF021237"/>
        <rFont val="Poppins"/>
      </rPr>
      <t>ncome tax expense for Q1 2023 - Q4 2023 has been updated as compared to the IFRS to US GAAP conversion materials published on February 29, 2024 and the FY 23 KPI pack published on March 26, 2024. This is confined to 
allocation between quarters and does not impact the income tax expense for FY 2023 or any other reconciliations.</t>
    </r>
  </si>
  <si>
    <r>
      <t>1</t>
    </r>
    <r>
      <rPr>
        <sz val="10"/>
        <color rgb="FF021237"/>
        <rFont val="Poppins"/>
      </rPr>
      <t>Income tax expense for Q1 2023 - Q4 2023 has been updated as compared to the IFRS to US GAAP conversion materials published on February 29, 2024 and the FY 23 KPI pack published on March 26, 2024. This is confined to  allocation between quarters and does not impact the income tax expense for FY 2023 or any other reconciliations.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</si>
</sst>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_(* \(#,##0\);_(* &quot;-&quot;??_);_(@_)"/>
    <numFmt numFmtId="165" formatCode="_-* #,##0_-;\-* #,##0_-;_-* &quot;-&quot;??_-;_-@_-"/>
    <numFmt numFmtId="166" formatCode="0.0%"/>
    <numFmt numFmtId="167" formatCode="0%;\(0%\)"/>
    <numFmt numFmtId="168" formatCode="#,##0;\(#,##0\);\-"/>
    <numFmt numFmtId="169" formatCode="#,##0.00;\(#,##0.00\);\-"/>
    <numFmt numFmtId="170" formatCode="0.0%;\(0.0%\)"/>
  </numFmts>
  <fonts count="55">
    <font>
      <sz val="11"/>
      <color theme="1"/>
      <name val="Calibri"/>
      <family val="2"/>
      <scheme val="minor"/>
    </font>
    <font>
      <sz val="10"/>
      <name val="Arial"/>
      <family val="2"/>
    </font>
    <font>
      <sz val="11"/>
      <color theme="1"/>
      <name val="Calibri"/>
      <family val="2"/>
      <scheme val="minor"/>
    </font>
    <font>
      <sz val="10"/>
      <color rgb="FF000000"/>
      <name val="Times New Roman"/>
      <family val="1"/>
    </font>
    <font>
      <b/>
      <sz val="11"/>
      <name val="Poppins"/>
    </font>
    <font>
      <b/>
      <sz val="11"/>
      <color theme="0"/>
      <name val="Poppins"/>
    </font>
    <font>
      <sz val="12"/>
      <color rgb="FF021237"/>
      <name val="Poppins"/>
    </font>
    <font>
      <sz val="10"/>
      <color rgb="FF021237"/>
      <name val="Poppins"/>
    </font>
    <font>
      <vertAlign val="superscript"/>
      <sz val="10"/>
      <color rgb="FF021237"/>
      <name val="Poppins"/>
    </font>
    <font>
      <b/>
      <sz val="12"/>
      <color theme="0"/>
      <name val="Poppins"/>
    </font>
    <font>
      <sz val="12"/>
      <color theme="1"/>
      <name val="Poppins"/>
    </font>
    <font>
      <sz val="12"/>
      <name val="Poppins"/>
    </font>
    <font>
      <b/>
      <sz val="12"/>
      <color theme="1"/>
      <name val="Poppins"/>
    </font>
    <font>
      <b/>
      <i/>
      <sz val="11"/>
      <color rgb="FF021237"/>
      <name val="Poppins"/>
    </font>
    <font>
      <sz val="11"/>
      <color rgb="FF021237"/>
      <name val="Poppins"/>
    </font>
    <font>
      <sz val="11"/>
      <color theme="1"/>
      <name val="Poppins"/>
    </font>
    <font>
      <b/>
      <sz val="11"/>
      <color rgb="FF021237"/>
      <name val="Poppins"/>
    </font>
    <font>
      <sz val="11"/>
      <name val="Poppins"/>
    </font>
    <font>
      <i/>
      <sz val="11"/>
      <color rgb="FF021237"/>
      <name val="Poppins"/>
    </font>
    <font>
      <b/>
      <sz val="11"/>
      <color theme="1"/>
      <name val="Poppins"/>
    </font>
    <font>
      <i/>
      <sz val="11"/>
      <color theme="1"/>
      <name val="Poppins"/>
    </font>
    <font>
      <i/>
      <sz val="11"/>
      <name val="Poppins"/>
    </font>
    <font>
      <sz val="11"/>
      <color rgb="FFFF0000"/>
      <name val="Poppins"/>
    </font>
    <font>
      <b/>
      <vertAlign val="superscript"/>
      <sz val="11"/>
      <color theme="0"/>
      <name val="Poppins"/>
    </font>
    <font>
      <sz val="10"/>
      <color theme="1"/>
      <name val="Arial"/>
      <family val="2"/>
    </font>
    <font>
      <sz val="10"/>
      <color theme="1"/>
      <name val="Poppins"/>
    </font>
    <font>
      <vertAlign val="superscript"/>
      <sz val="11"/>
      <color rgb="FF021237"/>
      <name val="Poppins"/>
    </font>
    <font>
      <b/>
      <sz val="14"/>
      <color theme="0"/>
      <name val="Poppins"/>
    </font>
    <font>
      <b/>
      <sz val="13"/>
      <color theme="0"/>
      <name val="Poppins"/>
    </font>
    <font>
      <b/>
      <vertAlign val="superscript"/>
      <sz val="13"/>
      <color theme="0"/>
      <name val="Poppins"/>
    </font>
    <font>
      <b/>
      <vertAlign val="superscript"/>
      <sz val="14"/>
      <color theme="0"/>
      <name val="Poppins"/>
    </font>
    <font>
      <b/>
      <vertAlign val="superscript"/>
      <sz val="11"/>
      <color rgb="FF021237"/>
      <name val="Poppins"/>
    </font>
    <font>
      <i/>
      <vertAlign val="superscript"/>
      <sz val="11"/>
      <color rgb="FF021237"/>
      <name val="Poppins"/>
    </font>
    <font>
      <b/>
      <sz val="9"/>
      <color theme="0"/>
      <name val="Poppins"/>
    </font>
    <font>
      <i/>
      <sz val="12"/>
      <color theme="1"/>
      <name val="Poppins"/>
    </font>
    <font>
      <b/>
      <i/>
      <sz val="11"/>
      <color theme="1"/>
      <name val="Poppins"/>
    </font>
    <font>
      <b/>
      <sz val="11"/>
      <color rgb="FFFF0000"/>
      <name val="Poppins"/>
    </font>
    <font>
      <b/>
      <sz val="12"/>
      <color rgb="FFFF0000"/>
      <name val="Poppins"/>
    </font>
    <font>
      <b/>
      <sz val="11"/>
      <color rgb="FFFFFFFF"/>
      <name val="Poppins"/>
    </font>
    <font>
      <b/>
      <sz val="10"/>
      <color rgb="FF002060"/>
      <name val="Times New Roman"/>
      <family val="1"/>
    </font>
    <font>
      <b/>
      <sz val="10"/>
      <color rgb="FF009CDE"/>
      <name val="Poppins"/>
    </font>
    <font>
      <sz val="8"/>
      <color rgb="FF021237"/>
      <name val="Poppins"/>
    </font>
    <font>
      <b/>
      <sz val="14"/>
      <color rgb="FF002060"/>
      <name val="Pippins"/>
    </font>
    <font>
      <b/>
      <sz val="10"/>
      <color rgb="FF00B0F0"/>
      <name val="Poppins"/>
    </font>
    <font>
      <sz val="8"/>
      <color theme="1"/>
      <name val="Poppins"/>
    </font>
    <font>
      <vertAlign val="superscript"/>
      <sz val="8"/>
      <color rgb="FF021237"/>
      <name val="Poppins"/>
    </font>
    <font>
      <b/>
      <vertAlign val="superscript"/>
      <sz val="11"/>
      <color theme="1"/>
      <name val="Poppins"/>
    </font>
    <font>
      <sz val="11"/>
      <color indexed="8"/>
      <name val="Calibri"/>
      <family val="2"/>
      <scheme val="minor"/>
    </font>
    <font>
      <b/>
      <sz val="60"/>
      <color rgb="FFFFFFFF"/>
      <name val="Antonio"/>
    </font>
    <font>
      <b/>
      <sz val="10"/>
      <color rgb="FFFFFFFF"/>
      <name val="Times New Roman"/>
      <family val="1"/>
    </font>
    <font>
      <b/>
      <sz val="70"/>
      <color rgb="FFFFFFFF"/>
      <name val="Antonio"/>
    </font>
    <font>
      <b/>
      <sz val="30"/>
      <color rgb="FFFFFFFF"/>
      <name val="Antonio"/>
    </font>
    <font>
      <b/>
      <sz val="15"/>
      <color rgb="FFFFFFFF"/>
      <name val="Poppins"/>
    </font>
    <font>
      <b/>
      <u/>
      <sz val="11"/>
      <color rgb="FF021237"/>
      <name val="Poppins"/>
    </font>
    <font>
      <b/>
      <sz val="10"/>
      <color rgb="FF021237"/>
      <name val="Poppins"/>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21237"/>
        <bgColor indexed="64"/>
      </patternFill>
    </fill>
    <fill>
      <patternFill patternType="solid">
        <fgColor theme="2" tint="-9.9978637043366805E-2"/>
        <bgColor indexed="64"/>
      </patternFill>
    </fill>
    <fill>
      <patternFill patternType="solid">
        <fgColor rgb="FF021237"/>
      </patternFill>
    </fill>
  </fills>
  <borders count="25">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7">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43" fontId="2" fillId="0" borderId="0" applyFont="0" applyFill="0" applyBorder="0" applyAlignment="0" applyProtection="0"/>
    <xf numFmtId="0" fontId="24"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0" fontId="4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21">
    <xf numFmtId="0" fontId="0" fillId="0" borderId="0" xfId="0"/>
    <xf numFmtId="0" fontId="7" fillId="0" borderId="0" xfId="0" applyFont="1" applyAlignment="1">
      <alignment vertical="center" wrapText="1"/>
    </xf>
    <xf numFmtId="0" fontId="7" fillId="0" borderId="0" xfId="0" applyFont="1" applyAlignment="1">
      <alignment vertical="center"/>
    </xf>
    <xf numFmtId="0" fontId="10" fillId="0" borderId="0" xfId="0" applyFont="1"/>
    <xf numFmtId="0" fontId="6" fillId="0" borderId="0" xfId="0" applyFont="1"/>
    <xf numFmtId="0" fontId="9" fillId="4" borderId="0" xfId="0" applyFont="1" applyFill="1" applyAlignment="1">
      <alignment horizontal="center"/>
    </xf>
    <xf numFmtId="0" fontId="12" fillId="0" borderId="0" xfId="0" applyFont="1"/>
    <xf numFmtId="0" fontId="9" fillId="4" borderId="0" xfId="0" applyFont="1" applyFill="1" applyAlignment="1">
      <alignment horizontal="left" wrapText="1"/>
    </xf>
    <xf numFmtId="0" fontId="13" fillId="0" borderId="0" xfId="0" applyFont="1" applyAlignment="1">
      <alignment wrapText="1"/>
    </xf>
    <xf numFmtId="0" fontId="14" fillId="0" borderId="0" xfId="0" applyFont="1"/>
    <xf numFmtId="0" fontId="15" fillId="0" borderId="0" xfId="0" applyFont="1"/>
    <xf numFmtId="0" fontId="14" fillId="0" borderId="0" xfId="0" applyFont="1" applyAlignment="1">
      <alignment wrapText="1"/>
    </xf>
    <xf numFmtId="0" fontId="16" fillId="0" borderId="0" xfId="0" applyFont="1" applyAlignment="1">
      <alignment wrapText="1"/>
    </xf>
    <xf numFmtId="0" fontId="15" fillId="0" borderId="0" xfId="0" applyFont="1" applyAlignment="1">
      <alignment wrapText="1"/>
    </xf>
    <xf numFmtId="0" fontId="5" fillId="2" borderId="0" xfId="0" applyFont="1" applyFill="1" applyAlignment="1">
      <alignment horizontal="center"/>
    </xf>
    <xf numFmtId="0" fontId="5" fillId="4" borderId="0" xfId="0" applyFont="1" applyFill="1" applyAlignment="1">
      <alignment horizontal="center"/>
    </xf>
    <xf numFmtId="0" fontId="17" fillId="0" borderId="0" xfId="0" applyFont="1"/>
    <xf numFmtId="165" fontId="14" fillId="0" borderId="0" xfId="0" applyNumberFormat="1" applyFont="1"/>
    <xf numFmtId="0" fontId="18" fillId="0" borderId="0" xfId="0" applyFont="1"/>
    <xf numFmtId="164" fontId="14" fillId="0" borderId="0" xfId="0" applyNumberFormat="1" applyFont="1"/>
    <xf numFmtId="0" fontId="15" fillId="0" borderId="0" xfId="0" applyFont="1" applyAlignment="1">
      <alignment horizontal="left"/>
    </xf>
    <xf numFmtId="0" fontId="19" fillId="0" borderId="0" xfId="0" applyFont="1"/>
    <xf numFmtId="165" fontId="14" fillId="0" borderId="0" xfId="2" applyNumberFormat="1" applyFont="1" applyFill="1" applyBorder="1" applyAlignment="1">
      <alignment horizontal="center" vertical="center"/>
    </xf>
    <xf numFmtId="165" fontId="16" fillId="0" borderId="0" xfId="2" applyNumberFormat="1" applyFont="1" applyFill="1" applyBorder="1" applyAlignment="1">
      <alignment horizontal="center" vertical="center"/>
    </xf>
    <xf numFmtId="0" fontId="20" fillId="0" borderId="0" xfId="0" applyFont="1"/>
    <xf numFmtId="0" fontId="21" fillId="0" borderId="0" xfId="0" applyFont="1"/>
    <xf numFmtId="165" fontId="19" fillId="0" borderId="0" xfId="2" applyNumberFormat="1" applyFont="1"/>
    <xf numFmtId="0" fontId="5" fillId="4" borderId="12" xfId="0" applyFont="1" applyFill="1" applyBorder="1" applyAlignment="1">
      <alignment horizontal="center" vertical="center"/>
    </xf>
    <xf numFmtId="0" fontId="15" fillId="0" borderId="0" xfId="0" applyFont="1" applyAlignment="1">
      <alignment vertical="center"/>
    </xf>
    <xf numFmtId="168" fontId="17" fillId="2" borderId="0" xfId="1" applyNumberFormat="1" applyFont="1" applyFill="1" applyAlignment="1">
      <alignment horizontal="center" vertical="center"/>
    </xf>
    <xf numFmtId="0" fontId="14" fillId="0" borderId="0" xfId="0" applyFont="1" applyAlignment="1">
      <alignment vertical="center" wrapText="1"/>
    </xf>
    <xf numFmtId="168" fontId="14" fillId="2" borderId="0" xfId="1" applyNumberFormat="1" applyFont="1" applyFill="1" applyAlignment="1">
      <alignment horizontal="center" vertical="center"/>
    </xf>
    <xf numFmtId="0" fontId="16" fillId="0" borderId="2" xfId="0" applyFont="1" applyBorder="1" applyAlignment="1">
      <alignment wrapText="1"/>
    </xf>
    <xf numFmtId="168" fontId="11" fillId="0" borderId="0" xfId="1" applyNumberFormat="1" applyFont="1" applyAlignment="1">
      <alignment horizontal="center" vertical="center"/>
    </xf>
    <xf numFmtId="0" fontId="5" fillId="0" borderId="0" xfId="0" applyFont="1" applyAlignment="1">
      <alignment horizontal="center"/>
    </xf>
    <xf numFmtId="0" fontId="15" fillId="0" borderId="7" xfId="0" applyFont="1" applyBorder="1" applyAlignment="1">
      <alignment vertical="center" wrapText="1"/>
    </xf>
    <xf numFmtId="0" fontId="16" fillId="0" borderId="0" xfId="0" applyFont="1"/>
    <xf numFmtId="0" fontId="5" fillId="4" borderId="0" xfId="0" applyFont="1" applyFill="1" applyAlignment="1">
      <alignment horizontal="left" wrapText="1"/>
    </xf>
    <xf numFmtId="164" fontId="14" fillId="0" borderId="0" xfId="2" applyNumberFormat="1" applyFont="1"/>
    <xf numFmtId="0" fontId="16" fillId="0" borderId="1" xfId="0" applyFont="1" applyBorder="1" applyAlignment="1">
      <alignment wrapText="1"/>
    </xf>
    <xf numFmtId="164" fontId="16" fillId="0" borderId="0" xfId="0" applyNumberFormat="1" applyFont="1"/>
    <xf numFmtId="168" fontId="14" fillId="2" borderId="1" xfId="1" applyNumberFormat="1" applyFont="1" applyFill="1" applyBorder="1" applyAlignment="1">
      <alignment horizontal="center" vertical="center"/>
    </xf>
    <xf numFmtId="0" fontId="15" fillId="0" borderId="9" xfId="0" applyFont="1" applyBorder="1" applyAlignment="1">
      <alignment vertical="center" wrapText="1"/>
    </xf>
    <xf numFmtId="0" fontId="25" fillId="0" borderId="0" xfId="0" applyFont="1"/>
    <xf numFmtId="0" fontId="6" fillId="0" borderId="0" xfId="0" applyFont="1" applyAlignment="1">
      <alignment horizontal="left" vertical="center" readingOrder="1"/>
    </xf>
    <xf numFmtId="0" fontId="5" fillId="4" borderId="7" xfId="0" applyFont="1" applyFill="1" applyBorder="1" applyAlignment="1">
      <alignment horizontal="left" wrapText="1"/>
    </xf>
    <xf numFmtId="0" fontId="15" fillId="0" borderId="0" xfId="0" applyFont="1" applyAlignment="1">
      <alignment horizontal="center" vertical="center"/>
    </xf>
    <xf numFmtId="0" fontId="15" fillId="0" borderId="7" xfId="0" applyFont="1" applyBorder="1" applyAlignment="1">
      <alignment vertical="center"/>
    </xf>
    <xf numFmtId="168" fontId="11" fillId="0" borderId="3" xfId="1" applyNumberFormat="1" applyFont="1" applyBorder="1" applyAlignment="1">
      <alignment horizontal="center" vertical="center"/>
    </xf>
    <xf numFmtId="0" fontId="19" fillId="0" borderId="7" xfId="0" applyFont="1" applyBorder="1" applyAlignment="1">
      <alignment vertical="center" wrapText="1"/>
    </xf>
    <xf numFmtId="0" fontId="15" fillId="0" borderId="10" xfId="0" applyFont="1" applyBorder="1"/>
    <xf numFmtId="0" fontId="15" fillId="0" borderId="11" xfId="0" applyFont="1" applyBorder="1"/>
    <xf numFmtId="0" fontId="15" fillId="0" borderId="9" xfId="0" applyFont="1" applyBorder="1"/>
    <xf numFmtId="168" fontId="11" fillId="0" borderId="4" xfId="1" applyNumberFormat="1" applyFont="1" applyBorder="1" applyAlignment="1">
      <alignment horizontal="center" vertical="center"/>
    </xf>
    <xf numFmtId="168" fontId="11" fillId="0" borderId="10" xfId="1" applyNumberFormat="1" applyFont="1" applyBorder="1" applyAlignment="1">
      <alignment horizontal="center" vertical="center"/>
    </xf>
    <xf numFmtId="168" fontId="11" fillId="0" borderId="11" xfId="1" applyNumberFormat="1" applyFont="1" applyBorder="1" applyAlignment="1">
      <alignment horizontal="center" vertical="center"/>
    </xf>
    <xf numFmtId="168" fontId="15" fillId="0" borderId="0" xfId="0" applyNumberFormat="1" applyFont="1"/>
    <xf numFmtId="0" fontId="15" fillId="0" borderId="7" xfId="0" applyFont="1" applyBorder="1" applyAlignment="1">
      <alignment horizontal="left" vertical="center"/>
    </xf>
    <xf numFmtId="0" fontId="15" fillId="0" borderId="7" xfId="0" applyFont="1" applyBorder="1" applyAlignment="1">
      <alignment horizontal="left" vertical="center" wrapText="1"/>
    </xf>
    <xf numFmtId="0" fontId="5" fillId="0" borderId="0" xfId="0" applyFont="1" applyAlignment="1">
      <alignment horizontal="left" wrapText="1"/>
    </xf>
    <xf numFmtId="0" fontId="15" fillId="0" borderId="0" xfId="0" applyFont="1" applyAlignment="1">
      <alignment horizontal="left" vertical="center"/>
    </xf>
    <xf numFmtId="0" fontId="19" fillId="0" borderId="7" xfId="0" applyFont="1" applyBorder="1" applyAlignment="1">
      <alignment horizontal="left"/>
    </xf>
    <xf numFmtId="0" fontId="15" fillId="0" borderId="0" xfId="0" applyFont="1" applyAlignment="1">
      <alignment horizontal="left" vertical="center" wrapText="1"/>
    </xf>
    <xf numFmtId="0" fontId="20" fillId="0" borderId="7" xfId="0" applyFont="1" applyBorder="1" applyAlignment="1">
      <alignment vertical="center" wrapText="1"/>
    </xf>
    <xf numFmtId="0" fontId="20" fillId="0" borderId="7" xfId="0" applyFont="1" applyBorder="1" applyAlignment="1">
      <alignment vertical="center"/>
    </xf>
    <xf numFmtId="0" fontId="20" fillId="0" borderId="7" xfId="0" applyFont="1" applyBorder="1" applyAlignment="1">
      <alignment horizontal="left" vertical="center"/>
    </xf>
    <xf numFmtId="0" fontId="20" fillId="0" borderId="7" xfId="0" applyFont="1" applyBorder="1" applyAlignment="1">
      <alignment horizontal="left" vertical="center" wrapText="1"/>
    </xf>
    <xf numFmtId="9" fontId="14" fillId="0" borderId="0" xfId="3" applyFont="1"/>
    <xf numFmtId="0" fontId="19" fillId="0" borderId="0" xfId="0" applyFont="1" applyAlignment="1">
      <alignment vertical="center"/>
    </xf>
    <xf numFmtId="0" fontId="16" fillId="0" borderId="0" xfId="0" applyFont="1" applyAlignment="1">
      <alignment horizontal="left" vertical="center"/>
    </xf>
    <xf numFmtId="165" fontId="16" fillId="0" borderId="0" xfId="2" applyNumberFormat="1" applyFont="1" applyAlignment="1">
      <alignment vertical="center"/>
    </xf>
    <xf numFmtId="165" fontId="16" fillId="0" borderId="0" xfId="2" applyNumberFormat="1" applyFont="1" applyBorder="1" applyAlignment="1">
      <alignment vertical="center"/>
    </xf>
    <xf numFmtId="0" fontId="14" fillId="0" borderId="0" xfId="0" applyFont="1" applyAlignment="1">
      <alignment horizontal="left" vertical="center"/>
    </xf>
    <xf numFmtId="165" fontId="14" fillId="0" borderId="0" xfId="0" applyNumberFormat="1" applyFont="1" applyAlignment="1">
      <alignment vertical="center"/>
    </xf>
    <xf numFmtId="165" fontId="16" fillId="3" borderId="0" xfId="0" applyNumberFormat="1" applyFont="1" applyFill="1" applyAlignment="1">
      <alignment vertical="center"/>
    </xf>
    <xf numFmtId="0" fontId="16" fillId="0" borderId="1" xfId="0" applyFont="1" applyBorder="1" applyAlignment="1">
      <alignment horizontal="left" vertical="center"/>
    </xf>
    <xf numFmtId="165" fontId="16" fillId="0" borderId="0" xfId="0" applyNumberFormat="1" applyFont="1" applyAlignment="1">
      <alignment vertical="center"/>
    </xf>
    <xf numFmtId="164" fontId="14" fillId="0" borderId="0" xfId="1" applyNumberFormat="1" applyFont="1" applyAlignment="1">
      <alignment horizontal="right" vertical="center"/>
    </xf>
    <xf numFmtId="164" fontId="16" fillId="3" borderId="0" xfId="1" applyNumberFormat="1" applyFont="1" applyFill="1" applyAlignment="1">
      <alignment horizontal="right" vertical="center"/>
    </xf>
    <xf numFmtId="0" fontId="18" fillId="0" borderId="0" xfId="0" applyFont="1" applyAlignment="1">
      <alignment horizontal="left" vertical="center"/>
    </xf>
    <xf numFmtId="166" fontId="14" fillId="0" borderId="0" xfId="3" applyNumberFormat="1" applyFont="1" applyBorder="1" applyAlignment="1">
      <alignment vertical="center"/>
    </xf>
    <xf numFmtId="166" fontId="16" fillId="3" borderId="0" xfId="3" applyNumberFormat="1" applyFont="1" applyFill="1" applyBorder="1" applyAlignment="1">
      <alignment vertical="center"/>
    </xf>
    <xf numFmtId="0" fontId="13" fillId="0" borderId="0" xfId="0" applyFont="1" applyAlignment="1">
      <alignment horizontal="left" vertical="center"/>
    </xf>
    <xf numFmtId="0" fontId="14" fillId="0" borderId="7" xfId="0" applyFont="1" applyBorder="1" applyAlignment="1">
      <alignment horizontal="left" vertical="center" wrapText="1"/>
    </xf>
    <xf numFmtId="0" fontId="14" fillId="0" borderId="9" xfId="0" applyFont="1" applyBorder="1" applyAlignment="1">
      <alignment horizontal="left" vertical="center" wrapText="1"/>
    </xf>
    <xf numFmtId="0" fontId="19" fillId="0" borderId="5" xfId="0" applyFont="1" applyBorder="1" applyAlignment="1">
      <alignment vertical="center" wrapText="1"/>
    </xf>
    <xf numFmtId="0" fontId="15" fillId="2" borderId="0" xfId="0" applyFont="1" applyFill="1"/>
    <xf numFmtId="0" fontId="9" fillId="2" borderId="0" xfId="0" applyFont="1" applyFill="1" applyAlignment="1">
      <alignment horizontal="center"/>
    </xf>
    <xf numFmtId="0" fontId="10" fillId="2" borderId="0" xfId="0" applyFont="1" applyFill="1"/>
    <xf numFmtId="0" fontId="13" fillId="0" borderId="0" xfId="0" applyFont="1"/>
    <xf numFmtId="0" fontId="9" fillId="0" borderId="0" xfId="0" applyFont="1" applyAlignment="1">
      <alignment horizontal="center"/>
    </xf>
    <xf numFmtId="0" fontId="5" fillId="4" borderId="12" xfId="0" applyFont="1" applyFill="1" applyBorder="1" applyAlignment="1">
      <alignment horizontal="center"/>
    </xf>
    <xf numFmtId="0" fontId="16" fillId="0" borderId="0" xfId="0" applyFont="1" applyAlignment="1">
      <alignment vertical="center" wrapText="1"/>
    </xf>
    <xf numFmtId="164" fontId="16" fillId="0" borderId="4" xfId="0" applyNumberFormat="1" applyFont="1" applyBorder="1"/>
    <xf numFmtId="0" fontId="5" fillId="4" borderId="9" xfId="0" applyFont="1" applyFill="1" applyBorder="1" applyAlignment="1">
      <alignment horizontal="left"/>
    </xf>
    <xf numFmtId="0" fontId="5" fillId="4" borderId="10" xfId="0" applyFont="1" applyFill="1" applyBorder="1" applyAlignment="1">
      <alignment horizontal="center"/>
    </xf>
    <xf numFmtId="0" fontId="5" fillId="4" borderId="11" xfId="0" applyFont="1" applyFill="1" applyBorder="1" applyAlignment="1">
      <alignment horizontal="center"/>
    </xf>
    <xf numFmtId="168" fontId="4" fillId="2" borderId="0" xfId="1" applyNumberFormat="1" applyFont="1" applyFill="1" applyAlignment="1">
      <alignment horizontal="center" vertical="center"/>
    </xf>
    <xf numFmtId="168" fontId="17" fillId="2" borderId="10" xfId="1" applyNumberFormat="1" applyFont="1" applyFill="1" applyBorder="1" applyAlignment="1">
      <alignment horizontal="center" vertical="center"/>
    </xf>
    <xf numFmtId="168" fontId="4" fillId="2" borderId="1" xfId="1" applyNumberFormat="1" applyFont="1" applyFill="1" applyBorder="1" applyAlignment="1">
      <alignment horizontal="center" vertical="center"/>
    </xf>
    <xf numFmtId="168" fontId="17" fillId="5" borderId="0" xfId="1" applyNumberFormat="1" applyFont="1" applyFill="1" applyAlignment="1">
      <alignment horizontal="center" vertical="center"/>
    </xf>
    <xf numFmtId="168" fontId="17" fillId="5" borderId="10" xfId="1" applyNumberFormat="1" applyFont="1" applyFill="1" applyBorder="1" applyAlignment="1">
      <alignment horizontal="center" vertical="center"/>
    </xf>
    <xf numFmtId="168" fontId="4" fillId="5" borderId="0" xfId="1" applyNumberFormat="1" applyFont="1" applyFill="1" applyAlignment="1">
      <alignment horizontal="center" vertical="center"/>
    </xf>
    <xf numFmtId="164" fontId="16" fillId="5" borderId="4" xfId="0" applyNumberFormat="1" applyFont="1" applyFill="1" applyBorder="1"/>
    <xf numFmtId="168" fontId="4" fillId="5" borderId="1" xfId="1" applyNumberFormat="1" applyFont="1" applyFill="1" applyBorder="1" applyAlignment="1">
      <alignment horizontal="center" vertical="center"/>
    </xf>
    <xf numFmtId="164" fontId="16" fillId="5" borderId="0" xfId="0" applyNumberFormat="1" applyFont="1" applyFill="1"/>
    <xf numFmtId="164" fontId="18" fillId="0" borderId="0" xfId="0" applyNumberFormat="1" applyFont="1"/>
    <xf numFmtId="0" fontId="15" fillId="2" borderId="0" xfId="0" applyFont="1" applyFill="1" applyAlignment="1">
      <alignment vertical="center"/>
    </xf>
    <xf numFmtId="0" fontId="19" fillId="2" borderId="0" xfId="0" applyFont="1" applyFill="1"/>
    <xf numFmtId="0" fontId="15" fillId="2" borderId="0" xfId="0" applyFont="1" applyFill="1" applyAlignment="1">
      <alignment horizontal="left"/>
    </xf>
    <xf numFmtId="0" fontId="16" fillId="0" borderId="0" xfId="0" applyFont="1" applyAlignment="1">
      <alignment horizontal="left" vertical="center" wrapText="1"/>
    </xf>
    <xf numFmtId="168" fontId="4" fillId="3" borderId="0" xfId="1" applyNumberFormat="1" applyFont="1" applyFill="1" applyAlignment="1">
      <alignment horizontal="center" vertical="center"/>
    </xf>
    <xf numFmtId="165" fontId="16" fillId="0" borderId="0" xfId="2" applyNumberFormat="1" applyFont="1" applyAlignment="1">
      <alignment horizontal="center" vertical="center"/>
    </xf>
    <xf numFmtId="165" fontId="16" fillId="3" borderId="0" xfId="0" applyNumberFormat="1" applyFont="1" applyFill="1" applyAlignment="1">
      <alignment horizontal="center" vertical="center"/>
    </xf>
    <xf numFmtId="0" fontId="13" fillId="0" borderId="0" xfId="0" applyFont="1" applyAlignment="1">
      <alignment horizontal="left" vertical="center" wrapText="1"/>
    </xf>
    <xf numFmtId="170" fontId="13" fillId="0" borderId="0" xfId="3" applyNumberFormat="1" applyFont="1" applyAlignment="1">
      <alignment horizontal="center" vertical="center"/>
    </xf>
    <xf numFmtId="170" fontId="16" fillId="3" borderId="0" xfId="3" applyNumberFormat="1" applyFont="1" applyFill="1" applyBorder="1" applyAlignment="1">
      <alignment horizontal="center" vertical="center"/>
    </xf>
    <xf numFmtId="0" fontId="14" fillId="0" borderId="0" xfId="0" applyFont="1" applyAlignment="1">
      <alignment horizontal="left" vertical="center" wrapText="1"/>
    </xf>
    <xf numFmtId="165" fontId="14" fillId="0" borderId="0" xfId="0" applyNumberFormat="1" applyFont="1" applyAlignment="1">
      <alignment horizontal="center" vertical="center"/>
    </xf>
    <xf numFmtId="0" fontId="16" fillId="0" borderId="1" xfId="0" applyFont="1" applyBorder="1" applyAlignment="1">
      <alignment horizontal="left" vertical="center" wrapText="1"/>
    </xf>
    <xf numFmtId="168" fontId="4" fillId="3" borderId="1" xfId="1" applyNumberFormat="1" applyFont="1" applyFill="1" applyBorder="1" applyAlignment="1">
      <alignment horizontal="center" vertical="center"/>
    </xf>
    <xf numFmtId="165" fontId="16" fillId="0" borderId="0" xfId="0" applyNumberFormat="1" applyFont="1" applyAlignment="1">
      <alignment horizontal="center" vertical="center"/>
    </xf>
    <xf numFmtId="0" fontId="18" fillId="0" borderId="0" xfId="0" applyFont="1" applyAlignment="1">
      <alignment horizontal="left" vertical="center" wrapText="1"/>
    </xf>
    <xf numFmtId="170" fontId="18" fillId="0" borderId="0" xfId="3" applyNumberFormat="1" applyFont="1" applyBorder="1" applyAlignment="1">
      <alignment horizontal="center" vertical="center"/>
    </xf>
    <xf numFmtId="170" fontId="13" fillId="3" borderId="0" xfId="3" applyNumberFormat="1" applyFont="1" applyFill="1" applyBorder="1" applyAlignment="1">
      <alignment horizontal="center" vertical="center"/>
    </xf>
    <xf numFmtId="166" fontId="14" fillId="0" borderId="0" xfId="3" applyNumberFormat="1" applyFont="1" applyBorder="1" applyAlignment="1">
      <alignment horizontal="center" vertical="center"/>
    </xf>
    <xf numFmtId="166" fontId="16" fillId="3" borderId="0" xfId="3" applyNumberFormat="1" applyFont="1" applyFill="1" applyBorder="1" applyAlignment="1">
      <alignment horizontal="center" vertical="center"/>
    </xf>
    <xf numFmtId="170" fontId="13" fillId="0" borderId="0" xfId="3" applyNumberFormat="1" applyFont="1" applyBorder="1" applyAlignment="1">
      <alignment horizontal="center" vertical="center"/>
    </xf>
    <xf numFmtId="167" fontId="13" fillId="0" borderId="0" xfId="3" applyNumberFormat="1" applyFont="1" applyBorder="1" applyAlignment="1">
      <alignment vertical="center"/>
    </xf>
    <xf numFmtId="167" fontId="13" fillId="3" borderId="0" xfId="3" applyNumberFormat="1" applyFont="1" applyFill="1" applyBorder="1" applyAlignment="1">
      <alignment vertical="center"/>
    </xf>
    <xf numFmtId="0" fontId="14" fillId="0" borderId="5" xfId="0" applyFont="1" applyBorder="1" applyAlignment="1">
      <alignment horizontal="left" vertical="center" wrapText="1"/>
    </xf>
    <xf numFmtId="168" fontId="17" fillId="2" borderId="4" xfId="1" applyNumberFormat="1" applyFont="1" applyFill="1" applyBorder="1" applyAlignment="1">
      <alignment horizontal="center" vertical="center"/>
    </xf>
    <xf numFmtId="168" fontId="4" fillId="3" borderId="4" xfId="1" applyNumberFormat="1" applyFont="1" applyFill="1" applyBorder="1" applyAlignment="1">
      <alignment horizontal="center" vertical="center"/>
    </xf>
    <xf numFmtId="168" fontId="4" fillId="3" borderId="10" xfId="1" applyNumberFormat="1" applyFont="1" applyFill="1" applyBorder="1" applyAlignment="1">
      <alignment horizontal="center" vertical="center"/>
    </xf>
    <xf numFmtId="167" fontId="14" fillId="0" borderId="0" xfId="3" applyNumberFormat="1" applyFont="1" applyAlignment="1">
      <alignment vertical="center"/>
    </xf>
    <xf numFmtId="9" fontId="14" fillId="0" borderId="0" xfId="3" applyFont="1" applyAlignment="1">
      <alignment vertical="center"/>
    </xf>
    <xf numFmtId="9" fontId="16" fillId="3" borderId="0" xfId="3" applyFont="1" applyFill="1" applyAlignment="1">
      <alignment vertical="center"/>
    </xf>
    <xf numFmtId="0" fontId="5" fillId="4" borderId="10" xfId="0" applyFont="1" applyFill="1" applyBorder="1" applyAlignment="1">
      <alignment horizontal="left"/>
    </xf>
    <xf numFmtId="168" fontId="10" fillId="0" borderId="3" xfId="0" applyNumberFormat="1" applyFont="1" applyBorder="1" applyAlignment="1">
      <alignment horizontal="center" vertical="center"/>
    </xf>
    <xf numFmtId="168" fontId="14" fillId="2" borderId="2" xfId="1" applyNumberFormat="1" applyFont="1" applyFill="1" applyBorder="1" applyAlignment="1">
      <alignment horizontal="center" vertical="center"/>
    </xf>
    <xf numFmtId="164" fontId="16" fillId="2" borderId="4" xfId="0" applyNumberFormat="1" applyFont="1" applyFill="1" applyBorder="1"/>
    <xf numFmtId="164" fontId="16" fillId="2" borderId="0" xfId="0" applyNumberFormat="1" applyFont="1" applyFill="1"/>
    <xf numFmtId="165" fontId="16" fillId="2" borderId="0" xfId="2" applyNumberFormat="1" applyFont="1" applyFill="1" applyAlignment="1">
      <alignment horizontal="center" vertical="center"/>
    </xf>
    <xf numFmtId="170" fontId="13" fillId="2" borderId="0" xfId="3" applyNumberFormat="1" applyFont="1" applyFill="1" applyAlignment="1">
      <alignment horizontal="center" vertical="center"/>
    </xf>
    <xf numFmtId="165" fontId="14" fillId="2" borderId="0" xfId="0" applyNumberFormat="1" applyFont="1" applyFill="1" applyAlignment="1">
      <alignment horizontal="center" vertical="center"/>
    </xf>
    <xf numFmtId="165" fontId="16" fillId="2" borderId="0" xfId="0" applyNumberFormat="1" applyFont="1" applyFill="1" applyAlignment="1">
      <alignment horizontal="center" vertical="center"/>
    </xf>
    <xf numFmtId="170" fontId="18" fillId="2" borderId="0" xfId="3" applyNumberFormat="1" applyFont="1" applyFill="1" applyBorder="1" applyAlignment="1">
      <alignment horizontal="center" vertical="center"/>
    </xf>
    <xf numFmtId="166" fontId="14" fillId="2" borderId="0" xfId="3" applyNumberFormat="1" applyFont="1" applyFill="1" applyBorder="1" applyAlignment="1">
      <alignment horizontal="center" vertical="center"/>
    </xf>
    <xf numFmtId="170" fontId="13" fillId="2" borderId="0" xfId="3" applyNumberFormat="1" applyFont="1" applyFill="1" applyBorder="1" applyAlignment="1">
      <alignment horizontal="center" vertical="center"/>
    </xf>
    <xf numFmtId="164" fontId="14" fillId="2" borderId="0" xfId="1" applyNumberFormat="1" applyFont="1" applyFill="1" applyAlignment="1">
      <alignment horizontal="right" vertical="center"/>
    </xf>
    <xf numFmtId="167" fontId="13" fillId="2" borderId="0" xfId="3" applyNumberFormat="1" applyFont="1" applyFill="1" applyBorder="1" applyAlignment="1">
      <alignment vertical="center"/>
    </xf>
    <xf numFmtId="166" fontId="14" fillId="2" borderId="0" xfId="3" applyNumberFormat="1" applyFont="1" applyFill="1" applyBorder="1" applyAlignment="1">
      <alignment vertical="center"/>
    </xf>
    <xf numFmtId="165" fontId="16" fillId="2" borderId="0" xfId="2" applyNumberFormat="1" applyFont="1" applyFill="1" applyAlignment="1">
      <alignment vertical="center"/>
    </xf>
    <xf numFmtId="9" fontId="14" fillId="2" borderId="0" xfId="3" applyFont="1" applyFill="1" applyAlignment="1">
      <alignment vertical="center"/>
    </xf>
    <xf numFmtId="165" fontId="14" fillId="2" borderId="0" xfId="0" applyNumberFormat="1" applyFont="1" applyFill="1" applyAlignment="1">
      <alignment vertical="center"/>
    </xf>
    <xf numFmtId="165" fontId="16" fillId="2" borderId="0" xfId="2" applyNumberFormat="1" applyFont="1" applyFill="1" applyBorder="1" applyAlignment="1">
      <alignment vertical="center"/>
    </xf>
    <xf numFmtId="0" fontId="35" fillId="2" borderId="0" xfId="0" applyFont="1" applyFill="1"/>
    <xf numFmtId="0" fontId="22" fillId="0" borderId="0" xfId="0" applyFont="1"/>
    <xf numFmtId="0" fontId="5" fillId="4" borderId="5" xfId="0" applyFont="1" applyFill="1" applyBorder="1" applyAlignment="1">
      <alignment horizontal="left" wrapText="1"/>
    </xf>
    <xf numFmtId="0" fontId="5" fillId="4" borderId="4" xfId="0" applyFont="1" applyFill="1" applyBorder="1" applyAlignment="1">
      <alignment horizontal="center"/>
    </xf>
    <xf numFmtId="0" fontId="5" fillId="4" borderId="6" xfId="0" applyFont="1" applyFill="1" applyBorder="1" applyAlignment="1">
      <alignment horizontal="center"/>
    </xf>
    <xf numFmtId="168" fontId="11" fillId="0" borderId="8" xfId="1" applyNumberFormat="1" applyFont="1" applyBorder="1" applyAlignment="1">
      <alignment horizontal="center" vertical="center"/>
    </xf>
    <xf numFmtId="168" fontId="10" fillId="0" borderId="17" xfId="0" applyNumberFormat="1" applyFont="1" applyBorder="1" applyAlignment="1">
      <alignment horizontal="center" vertical="center"/>
    </xf>
    <xf numFmtId="168" fontId="10" fillId="0" borderId="11" xfId="0" applyNumberFormat="1" applyFont="1" applyBorder="1" applyAlignment="1">
      <alignment horizontal="center" vertical="center"/>
    </xf>
    <xf numFmtId="0" fontId="37" fillId="0" borderId="0" xfId="0" applyFont="1"/>
    <xf numFmtId="0" fontId="36" fillId="2" borderId="0" xfId="0" applyFont="1" applyFill="1" applyAlignment="1">
      <alignment vertical="center"/>
    </xf>
    <xf numFmtId="0" fontId="15" fillId="0" borderId="8" xfId="0" applyFont="1" applyBorder="1"/>
    <xf numFmtId="168" fontId="11" fillId="0" borderId="14" xfId="1" applyNumberFormat="1" applyFont="1" applyBorder="1" applyAlignment="1">
      <alignment horizontal="center" vertical="center"/>
    </xf>
    <xf numFmtId="168" fontId="11" fillId="0" borderId="6" xfId="1" applyNumberFormat="1" applyFont="1" applyBorder="1" applyAlignment="1">
      <alignment horizontal="center" vertical="center"/>
    </xf>
    <xf numFmtId="0" fontId="7" fillId="0" borderId="0" xfId="0" applyFont="1" applyAlignment="1">
      <alignment horizontal="left" vertical="center" wrapText="1"/>
    </xf>
    <xf numFmtId="3" fontId="19" fillId="2" borderId="0" xfId="0" applyNumberFormat="1" applyFont="1" applyFill="1"/>
    <xf numFmtId="0" fontId="38" fillId="0" borderId="0" xfId="0" applyFont="1" applyAlignment="1">
      <alignment vertical="center" wrapText="1"/>
    </xf>
    <xf numFmtId="0" fontId="39" fillId="0" borderId="0" xfId="0" applyFont="1" applyAlignment="1">
      <alignment vertical="top" wrapText="1"/>
    </xf>
    <xf numFmtId="0" fontId="3" fillId="0" borderId="0" xfId="0" applyFont="1" applyAlignment="1">
      <alignment vertical="top" wrapText="1"/>
    </xf>
    <xf numFmtId="0" fontId="39" fillId="0" borderId="0" xfId="0" applyFont="1" applyAlignment="1">
      <alignment vertical="center" wrapText="1"/>
    </xf>
    <xf numFmtId="0" fontId="42" fillId="0" borderId="0" xfId="0" applyFont="1" applyAlignment="1">
      <alignment vertical="top" wrapText="1"/>
    </xf>
    <xf numFmtId="0" fontId="41" fillId="0" borderId="0" xfId="0" applyFont="1" applyAlignment="1">
      <alignment vertical="center"/>
    </xf>
    <xf numFmtId="0" fontId="44" fillId="0" borderId="0" xfId="0" applyFont="1" applyAlignment="1">
      <alignment wrapText="1"/>
    </xf>
    <xf numFmtId="0" fontId="5" fillId="4" borderId="9" xfId="0" applyFont="1" applyFill="1" applyBorder="1" applyAlignment="1">
      <alignment horizontal="left"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168" fontId="4" fillId="3" borderId="6" xfId="1" applyNumberFormat="1" applyFont="1" applyFill="1" applyBorder="1" applyAlignment="1">
      <alignment horizontal="center" vertical="center"/>
    </xf>
    <xf numFmtId="168" fontId="4" fillId="3" borderId="8" xfId="1" applyNumberFormat="1" applyFont="1" applyFill="1" applyBorder="1" applyAlignment="1">
      <alignment horizontal="center" vertical="center"/>
    </xf>
    <xf numFmtId="168" fontId="4" fillId="3" borderId="11" xfId="1" applyNumberFormat="1" applyFont="1" applyFill="1" applyBorder="1" applyAlignment="1">
      <alignment horizontal="center" vertical="center"/>
    </xf>
    <xf numFmtId="0" fontId="15" fillId="0" borderId="5" xfId="0" applyFont="1" applyBorder="1" applyAlignment="1">
      <alignment horizontal="left" vertical="center"/>
    </xf>
    <xf numFmtId="168" fontId="14" fillId="0" borderId="0" xfId="0" applyNumberFormat="1" applyFont="1" applyAlignment="1">
      <alignment horizontal="left" vertical="center" wrapText="1"/>
    </xf>
    <xf numFmtId="168" fontId="19" fillId="2" borderId="0" xfId="1" applyNumberFormat="1" applyFont="1" applyFill="1" applyAlignment="1">
      <alignment horizontal="center" vertical="center"/>
    </xf>
    <xf numFmtId="168" fontId="19" fillId="3" borderId="0" xfId="1" applyNumberFormat="1" applyFont="1" applyFill="1" applyAlignment="1">
      <alignment horizontal="center" vertical="center"/>
    </xf>
    <xf numFmtId="170" fontId="35" fillId="0" borderId="0" xfId="3" applyNumberFormat="1" applyFont="1" applyAlignment="1">
      <alignment horizontal="center" vertical="center"/>
    </xf>
    <xf numFmtId="170" fontId="19" fillId="3" borderId="0" xfId="3" applyNumberFormat="1" applyFont="1" applyFill="1" applyBorder="1" applyAlignment="1">
      <alignment horizontal="center" vertical="center"/>
    </xf>
    <xf numFmtId="170" fontId="35" fillId="2" borderId="0" xfId="3" applyNumberFormat="1" applyFont="1" applyFill="1" applyAlignment="1">
      <alignment horizontal="center" vertical="center"/>
    </xf>
    <xf numFmtId="170" fontId="20" fillId="0" borderId="0" xfId="3" applyNumberFormat="1" applyFont="1" applyBorder="1" applyAlignment="1">
      <alignment horizontal="center" vertical="center"/>
    </xf>
    <xf numFmtId="170" fontId="35" fillId="3" borderId="0" xfId="3" applyNumberFormat="1" applyFont="1" applyFill="1" applyBorder="1" applyAlignment="1">
      <alignment horizontal="center" vertical="center"/>
    </xf>
    <xf numFmtId="170" fontId="20" fillId="2" borderId="0" xfId="3" applyNumberFormat="1" applyFont="1" applyFill="1" applyBorder="1" applyAlignment="1">
      <alignment horizontal="center" vertical="center"/>
    </xf>
    <xf numFmtId="170" fontId="35" fillId="0" borderId="0" xfId="3" applyNumberFormat="1" applyFont="1" applyBorder="1" applyAlignment="1">
      <alignment horizontal="center" vertical="center"/>
    </xf>
    <xf numFmtId="0" fontId="35" fillId="0" borderId="0" xfId="0" applyFont="1" applyAlignment="1">
      <alignment horizontal="left" vertical="center"/>
    </xf>
    <xf numFmtId="170" fontId="35" fillId="2" borderId="0" xfId="3" applyNumberFormat="1" applyFont="1" applyFill="1" applyBorder="1" applyAlignment="1">
      <alignment horizontal="center" vertical="center"/>
    </xf>
    <xf numFmtId="0" fontId="20" fillId="0" borderId="0" xfId="0" applyFont="1" applyAlignment="1">
      <alignment horizontal="left" vertical="center"/>
    </xf>
    <xf numFmtId="170" fontId="20" fillId="0" borderId="0" xfId="3" applyNumberFormat="1" applyFont="1" applyAlignment="1">
      <alignment horizontal="center" vertical="center"/>
    </xf>
    <xf numFmtId="170" fontId="20" fillId="2" borderId="0" xfId="3" applyNumberFormat="1" applyFont="1" applyFill="1" applyAlignment="1">
      <alignment horizontal="center" vertical="center"/>
    </xf>
    <xf numFmtId="0" fontId="35" fillId="0" borderId="0" xfId="0" applyFont="1" applyAlignment="1">
      <alignment horizontal="left" vertical="center" wrapText="1"/>
    </xf>
    <xf numFmtId="168" fontId="17" fillId="0" borderId="0" xfId="1" applyNumberFormat="1" applyFont="1" applyAlignment="1">
      <alignment horizontal="center" vertical="center"/>
    </xf>
    <xf numFmtId="168" fontId="17" fillId="0" borderId="10" xfId="1" applyNumberFormat="1" applyFont="1" applyBorder="1" applyAlignment="1">
      <alignment horizontal="center" vertical="center"/>
    </xf>
    <xf numFmtId="0" fontId="48" fillId="6" borderId="0" xfId="0" applyFont="1" applyFill="1" applyAlignment="1">
      <alignment vertical="top" wrapText="1"/>
    </xf>
    <xf numFmtId="0" fontId="48" fillId="6" borderId="19" xfId="0" applyFont="1" applyFill="1" applyBorder="1" applyAlignment="1">
      <alignment vertical="top" wrapText="1"/>
    </xf>
    <xf numFmtId="0" fontId="49" fillId="6" borderId="22" xfId="0" applyFont="1" applyFill="1" applyBorder="1" applyAlignment="1">
      <alignment vertical="top" wrapText="1"/>
    </xf>
    <xf numFmtId="0" fontId="49" fillId="0" borderId="0" xfId="0" applyFont="1" applyAlignment="1">
      <alignment vertical="top" wrapText="1"/>
    </xf>
    <xf numFmtId="0" fontId="48" fillId="6" borderId="21" xfId="0" applyFont="1" applyFill="1" applyBorder="1" applyAlignment="1">
      <alignment vertical="top" wrapText="1"/>
    </xf>
    <xf numFmtId="0" fontId="49" fillId="6" borderId="19" xfId="0" applyFont="1" applyFill="1" applyBorder="1" applyAlignment="1">
      <alignment vertical="top" wrapText="1"/>
    </xf>
    <xf numFmtId="0" fontId="49" fillId="6" borderId="21" xfId="0" applyFont="1" applyFill="1" applyBorder="1" applyAlignment="1">
      <alignment horizontal="center" vertical="top" wrapText="1"/>
    </xf>
    <xf numFmtId="0" fontId="48" fillId="6" borderId="18" xfId="0" applyFont="1" applyFill="1" applyBorder="1" applyAlignment="1">
      <alignment vertical="top" wrapText="1"/>
    </xf>
    <xf numFmtId="0" fontId="49" fillId="6" borderId="23" xfId="0" applyFont="1" applyFill="1" applyBorder="1" applyAlignment="1">
      <alignment vertical="top" wrapText="1"/>
    </xf>
    <xf numFmtId="0" fontId="49" fillId="6" borderId="20" xfId="0" applyFont="1" applyFill="1" applyBorder="1" applyAlignment="1">
      <alignment vertical="top" wrapText="1"/>
    </xf>
    <xf numFmtId="0" fontId="48" fillId="6" borderId="22" xfId="0" applyFont="1" applyFill="1" applyBorder="1" applyAlignment="1">
      <alignment vertical="top" wrapText="1"/>
    </xf>
    <xf numFmtId="0" fontId="49" fillId="6" borderId="24" xfId="0" applyFont="1" applyFill="1" applyBorder="1" applyAlignment="1">
      <alignment vertical="top" wrapText="1"/>
    </xf>
    <xf numFmtId="0" fontId="49" fillId="6" borderId="0" xfId="0" applyFont="1" applyFill="1" applyAlignment="1">
      <alignment vertical="top" wrapText="1"/>
    </xf>
    <xf numFmtId="0" fontId="48" fillId="0" borderId="0" xfId="0" applyFont="1" applyAlignment="1">
      <alignment vertical="top" wrapText="1"/>
    </xf>
    <xf numFmtId="0" fontId="49" fillId="6" borderId="21" xfId="0" applyFont="1" applyFill="1" applyBorder="1" applyAlignment="1">
      <alignment vertical="top" wrapText="1"/>
    </xf>
    <xf numFmtId="0" fontId="49" fillId="6" borderId="12" xfId="0" applyFont="1" applyFill="1" applyBorder="1" applyAlignment="1">
      <alignment vertical="top" wrapText="1"/>
    </xf>
    <xf numFmtId="0" fontId="14" fillId="0" borderId="5" xfId="0" applyFont="1" applyBorder="1" applyAlignment="1">
      <alignment vertical="center" wrapText="1"/>
    </xf>
    <xf numFmtId="169" fontId="6" fillId="0" borderId="4" xfId="1" applyNumberFormat="1" applyFont="1" applyBorder="1" applyAlignment="1">
      <alignment horizontal="center" vertical="center"/>
    </xf>
    <xf numFmtId="169" fontId="6" fillId="0" borderId="6" xfId="1" applyNumberFormat="1" applyFont="1" applyBorder="1" applyAlignment="1">
      <alignment horizontal="center" vertical="center"/>
    </xf>
    <xf numFmtId="0" fontId="18" fillId="0" borderId="7" xfId="0" applyFont="1" applyBorder="1" applyAlignment="1">
      <alignment vertical="center" wrapText="1"/>
    </xf>
    <xf numFmtId="0" fontId="14" fillId="0" borderId="0" xfId="0" applyFont="1" applyAlignment="1">
      <alignment vertical="center"/>
    </xf>
    <xf numFmtId="0" fontId="14" fillId="0" borderId="8" xfId="0" applyFont="1" applyBorder="1" applyAlignment="1">
      <alignment vertical="center"/>
    </xf>
    <xf numFmtId="0" fontId="14" fillId="0" borderId="7" xfId="0" applyFont="1" applyBorder="1" applyAlignment="1">
      <alignment vertical="center" wrapText="1"/>
    </xf>
    <xf numFmtId="169" fontId="6" fillId="0" borderId="0" xfId="1" applyNumberFormat="1" applyFont="1" applyAlignment="1">
      <alignment horizontal="center" vertical="center"/>
    </xf>
    <xf numFmtId="169" fontId="6" fillId="0" borderId="8" xfId="1" applyNumberFormat="1" applyFont="1" applyBorder="1" applyAlignment="1">
      <alignment horizontal="center" vertical="center"/>
    </xf>
    <xf numFmtId="0" fontId="14" fillId="0" borderId="7" xfId="0" applyFont="1" applyBorder="1" applyAlignment="1">
      <alignment wrapText="1"/>
    </xf>
    <xf numFmtId="0" fontId="16" fillId="0" borderId="7" xfId="0" applyFont="1" applyBorder="1" applyAlignment="1">
      <alignment vertical="center" wrapText="1"/>
    </xf>
    <xf numFmtId="169" fontId="6" fillId="0" borderId="3" xfId="1" applyNumberFormat="1" applyFont="1" applyBorder="1" applyAlignment="1">
      <alignment horizontal="center" vertical="center"/>
    </xf>
    <xf numFmtId="169" fontId="6" fillId="0" borderId="14" xfId="1" applyNumberFormat="1" applyFont="1" applyBorder="1" applyAlignment="1">
      <alignment horizontal="center" vertical="center"/>
    </xf>
    <xf numFmtId="168" fontId="6" fillId="0" borderId="4" xfId="1" applyNumberFormat="1" applyFont="1" applyBorder="1" applyAlignment="1">
      <alignment horizontal="center" vertical="center"/>
    </xf>
    <xf numFmtId="168" fontId="6" fillId="0" borderId="6" xfId="1" applyNumberFormat="1" applyFont="1" applyBorder="1" applyAlignment="1">
      <alignment horizontal="center" vertical="center"/>
    </xf>
    <xf numFmtId="0" fontId="14" fillId="0" borderId="8" xfId="0" applyFont="1" applyBorder="1"/>
    <xf numFmtId="168" fontId="6" fillId="0" borderId="0" xfId="1" applyNumberFormat="1" applyFont="1" applyAlignment="1">
      <alignment horizontal="center" vertical="center"/>
    </xf>
    <xf numFmtId="168" fontId="6" fillId="0" borderId="8" xfId="1" applyNumberFormat="1" applyFont="1" applyBorder="1" applyAlignment="1">
      <alignment horizontal="center" vertical="center"/>
    </xf>
    <xf numFmtId="168" fontId="6" fillId="0" borderId="2" xfId="1" applyNumberFormat="1" applyFont="1" applyBorder="1" applyAlignment="1">
      <alignment horizontal="center" vertical="center"/>
    </xf>
    <xf numFmtId="168" fontId="6" fillId="0" borderId="13" xfId="1" applyNumberFormat="1" applyFont="1" applyBorder="1" applyAlignment="1">
      <alignment horizontal="center" vertical="center"/>
    </xf>
    <xf numFmtId="168" fontId="6" fillId="0" borderId="3" xfId="1" applyNumberFormat="1" applyFont="1" applyBorder="1" applyAlignment="1">
      <alignment horizontal="center" vertical="center"/>
    </xf>
    <xf numFmtId="168" fontId="6" fillId="0" borderId="14" xfId="1" applyNumberFormat="1" applyFont="1" applyBorder="1" applyAlignment="1">
      <alignment horizontal="center" vertical="center"/>
    </xf>
    <xf numFmtId="168" fontId="14" fillId="0" borderId="0" xfId="0" applyNumberFormat="1" applyFont="1"/>
    <xf numFmtId="168" fontId="14" fillId="0" borderId="8" xfId="0" applyNumberFormat="1" applyFont="1" applyBorder="1"/>
    <xf numFmtId="0" fontId="16" fillId="0" borderId="9" xfId="0" applyFont="1" applyBorder="1" applyAlignment="1">
      <alignment vertical="center" wrapText="1"/>
    </xf>
    <xf numFmtId="168" fontId="14" fillId="0" borderId="10" xfId="0" applyNumberFormat="1" applyFont="1" applyBorder="1"/>
    <xf numFmtId="168" fontId="14" fillId="0" borderId="11" xfId="0" applyNumberFormat="1" applyFont="1" applyBorder="1"/>
    <xf numFmtId="0" fontId="16" fillId="2" borderId="5" xfId="0" applyFont="1" applyFill="1" applyBorder="1" applyAlignment="1">
      <alignment horizontal="left" wrapText="1"/>
    </xf>
    <xf numFmtId="0" fontId="18" fillId="2" borderId="7" xfId="0" applyFont="1" applyFill="1" applyBorder="1" applyAlignment="1">
      <alignment horizontal="left" wrapText="1"/>
    </xf>
    <xf numFmtId="168" fontId="14" fillId="2" borderId="0" xfId="0" applyNumberFormat="1" applyFont="1" applyFill="1" applyAlignment="1">
      <alignment horizontal="center" vertical="center"/>
    </xf>
    <xf numFmtId="168" fontId="14" fillId="3" borderId="0" xfId="0" applyNumberFormat="1" applyFont="1" applyFill="1" applyAlignment="1">
      <alignment horizontal="center" vertical="center"/>
    </xf>
    <xf numFmtId="168" fontId="14" fillId="0" borderId="0" xfId="0" applyNumberFormat="1" applyFont="1" applyAlignment="1">
      <alignment horizontal="center" vertical="center"/>
    </xf>
    <xf numFmtId="168" fontId="14" fillId="3" borderId="8" xfId="0" applyNumberFormat="1" applyFont="1" applyFill="1" applyBorder="1" applyAlignment="1">
      <alignment horizontal="center" vertical="center"/>
    </xf>
    <xf numFmtId="0" fontId="14" fillId="2" borderId="7" xfId="0" applyFont="1" applyFill="1" applyBorder="1" applyAlignment="1">
      <alignment horizontal="left" wrapText="1"/>
    </xf>
    <xf numFmtId="0" fontId="14" fillId="2" borderId="7" xfId="0" applyFont="1" applyFill="1" applyBorder="1" applyAlignment="1">
      <alignment horizontal="left" vertical="center" wrapText="1"/>
    </xf>
    <xf numFmtId="168" fontId="14" fillId="2" borderId="0" xfId="0" applyNumberFormat="1" applyFont="1" applyFill="1" applyAlignment="1">
      <alignment horizontal="center"/>
    </xf>
    <xf numFmtId="168" fontId="14" fillId="0" borderId="0" xfId="0" applyNumberFormat="1" applyFont="1" applyAlignment="1">
      <alignment horizontal="center"/>
    </xf>
    <xf numFmtId="0" fontId="14" fillId="2" borderId="7" xfId="0" applyFont="1" applyFill="1" applyBorder="1" applyAlignment="1">
      <alignment vertical="center" wrapText="1"/>
    </xf>
    <xf numFmtId="0" fontId="16" fillId="2" borderId="7" xfId="0" applyFont="1" applyFill="1" applyBorder="1" applyAlignment="1">
      <alignment horizontal="left" wrapText="1"/>
    </xf>
    <xf numFmtId="3" fontId="16" fillId="2" borderId="3" xfId="0" applyNumberFormat="1" applyFont="1" applyFill="1" applyBorder="1" applyAlignment="1">
      <alignment horizontal="center"/>
    </xf>
    <xf numFmtId="3" fontId="16" fillId="3" borderId="3" xfId="0" applyNumberFormat="1" applyFont="1" applyFill="1" applyBorder="1" applyAlignment="1">
      <alignment horizontal="center"/>
    </xf>
    <xf numFmtId="3" fontId="16" fillId="0" borderId="3" xfId="0" applyNumberFormat="1" applyFont="1" applyBorder="1" applyAlignment="1">
      <alignment horizontal="center"/>
    </xf>
    <xf numFmtId="3" fontId="16" fillId="3" borderId="14" xfId="0" applyNumberFormat="1" applyFont="1" applyFill="1" applyBorder="1" applyAlignment="1">
      <alignment horizontal="center"/>
    </xf>
    <xf numFmtId="3" fontId="16" fillId="2" borderId="0" xfId="0" applyNumberFormat="1" applyFont="1" applyFill="1" applyAlignment="1">
      <alignment horizontal="center"/>
    </xf>
    <xf numFmtId="3" fontId="16" fillId="3" borderId="0" xfId="0" applyNumberFormat="1" applyFont="1" applyFill="1" applyAlignment="1">
      <alignment horizontal="center"/>
    </xf>
    <xf numFmtId="3" fontId="16" fillId="3" borderId="8" xfId="0" applyNumberFormat="1" applyFont="1" applyFill="1" applyBorder="1" applyAlignment="1">
      <alignment horizontal="center"/>
    </xf>
    <xf numFmtId="0" fontId="13" fillId="2" borderId="7" xfId="0" applyFont="1" applyFill="1" applyBorder="1" applyAlignment="1">
      <alignment horizontal="left" wrapText="1"/>
    </xf>
    <xf numFmtId="166" fontId="13" fillId="2" borderId="0" xfId="0" applyNumberFormat="1" applyFont="1" applyFill="1" applyAlignment="1">
      <alignment horizontal="center"/>
    </xf>
    <xf numFmtId="166" fontId="13" fillId="3" borderId="0" xfId="0" applyNumberFormat="1" applyFont="1" applyFill="1" applyAlignment="1">
      <alignment horizontal="center"/>
    </xf>
    <xf numFmtId="166" fontId="13" fillId="3" borderId="8" xfId="0" applyNumberFormat="1" applyFont="1" applyFill="1" applyBorder="1" applyAlignment="1">
      <alignment horizontal="center"/>
    </xf>
    <xf numFmtId="9" fontId="16" fillId="2" borderId="0" xfId="0" applyNumberFormat="1" applyFont="1" applyFill="1" applyAlignment="1">
      <alignment horizontal="center"/>
    </xf>
    <xf numFmtId="9" fontId="16" fillId="3" borderId="0" xfId="0" applyNumberFormat="1" applyFont="1" applyFill="1" applyAlignment="1">
      <alignment horizontal="center"/>
    </xf>
    <xf numFmtId="9" fontId="16" fillId="3" borderId="8" xfId="0" applyNumberFormat="1" applyFont="1" applyFill="1" applyBorder="1" applyAlignment="1">
      <alignment horizontal="center"/>
    </xf>
    <xf numFmtId="3" fontId="14" fillId="2" borderId="0" xfId="0" applyNumberFormat="1" applyFont="1" applyFill="1" applyAlignment="1">
      <alignment horizontal="center"/>
    </xf>
    <xf numFmtId="3" fontId="14" fillId="3" borderId="0" xfId="0" applyNumberFormat="1" applyFont="1" applyFill="1" applyAlignment="1">
      <alignment horizontal="center"/>
    </xf>
    <xf numFmtId="3" fontId="14" fillId="3" borderId="8" xfId="0" applyNumberFormat="1" applyFont="1" applyFill="1" applyBorder="1" applyAlignment="1">
      <alignment horizontal="center"/>
    </xf>
    <xf numFmtId="3" fontId="14" fillId="3" borderId="0" xfId="0" applyNumberFormat="1" applyFont="1" applyFill="1" applyAlignment="1">
      <alignment horizontal="center" vertical="center"/>
    </xf>
    <xf numFmtId="3" fontId="14" fillId="3" borderId="8" xfId="0" applyNumberFormat="1" applyFont="1" applyFill="1" applyBorder="1" applyAlignment="1">
      <alignment horizontal="center" vertical="center"/>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4" fillId="2" borderId="0" xfId="0" applyFont="1" applyFill="1" applyAlignment="1">
      <alignment horizontal="left"/>
    </xf>
    <xf numFmtId="0" fontId="14" fillId="2" borderId="0" xfId="0" applyFont="1" applyFill="1"/>
    <xf numFmtId="168" fontId="4" fillId="0" borderId="2" xfId="1" applyNumberFormat="1" applyFont="1" applyBorder="1" applyAlignment="1">
      <alignment horizontal="center" vertical="center"/>
    </xf>
    <xf numFmtId="168" fontId="4" fillId="5" borderId="2" xfId="1" applyNumberFormat="1" applyFont="1" applyFill="1" applyBorder="1" applyAlignment="1">
      <alignment horizontal="center" vertical="center"/>
    </xf>
    <xf numFmtId="168" fontId="14" fillId="0" borderId="4" xfId="0" applyNumberFormat="1" applyFont="1" applyBorder="1" applyAlignment="1">
      <alignment horizontal="center" vertical="center"/>
    </xf>
    <xf numFmtId="168" fontId="14" fillId="0" borderId="4" xfId="1" applyNumberFormat="1" applyFont="1" applyBorder="1" applyAlignment="1">
      <alignment horizontal="center" vertical="center"/>
    </xf>
    <xf numFmtId="168" fontId="14" fillId="3" borderId="4" xfId="0" applyNumberFormat="1" applyFont="1" applyFill="1" applyBorder="1" applyAlignment="1">
      <alignment horizontal="center" vertical="center"/>
    </xf>
    <xf numFmtId="168" fontId="14" fillId="3" borderId="6" xfId="0" applyNumberFormat="1" applyFont="1" applyFill="1" applyBorder="1" applyAlignment="1">
      <alignment horizontal="center" vertical="center"/>
    </xf>
    <xf numFmtId="0" fontId="50" fillId="6" borderId="0" xfId="0" applyFont="1" applyFill="1" applyAlignment="1">
      <alignment horizontal="left" vertical="top" wrapText="1"/>
    </xf>
    <xf numFmtId="0" fontId="48" fillId="0" borderId="0" xfId="0" applyFont="1" applyAlignment="1">
      <alignment horizontal="left" vertical="top" wrapText="1"/>
    </xf>
    <xf numFmtId="0" fontId="27" fillId="4" borderId="0" xfId="0" applyFont="1" applyFill="1" applyAlignment="1">
      <alignment horizontal="center"/>
    </xf>
    <xf numFmtId="0" fontId="8" fillId="0" borderId="0" xfId="0" applyFont="1" applyAlignment="1">
      <alignment horizontal="left" vertical="center" wrapText="1"/>
    </xf>
    <xf numFmtId="0" fontId="7" fillId="0" borderId="0" xfId="0" applyFont="1" applyAlignment="1">
      <alignment horizontal="left" vertical="center" wrapText="1"/>
    </xf>
    <xf numFmtId="0" fontId="27" fillId="4" borderId="0" xfId="0" applyFont="1" applyFill="1" applyAlignment="1">
      <alignment horizontal="center" vertical="center"/>
    </xf>
    <xf numFmtId="0" fontId="16" fillId="0" borderId="1" xfId="0" applyFont="1" applyBorder="1" applyAlignment="1">
      <alignment horizontal="left" vertical="center"/>
    </xf>
    <xf numFmtId="0" fontId="28" fillId="4" borderId="0" xfId="0" applyFont="1" applyFill="1" applyAlignment="1">
      <alignment horizontal="center" vertical="center"/>
    </xf>
    <xf numFmtId="0" fontId="28" fillId="4" borderId="15" xfId="0" applyFont="1" applyFill="1" applyBorder="1" applyAlignment="1">
      <alignment horizontal="center" vertical="center"/>
    </xf>
    <xf numFmtId="0" fontId="28" fillId="4" borderId="1" xfId="0" applyFont="1" applyFill="1" applyBorder="1" applyAlignment="1">
      <alignment horizontal="center" vertical="center"/>
    </xf>
    <xf numFmtId="0" fontId="28" fillId="4" borderId="16" xfId="0" applyFont="1" applyFill="1" applyBorder="1" applyAlignment="1">
      <alignment horizontal="center" vertical="center"/>
    </xf>
    <xf numFmtId="0" fontId="54" fillId="0" borderId="1" xfId="0" applyFont="1" applyBorder="1" applyAlignment="1">
      <alignment horizontal="left" vertical="center" wrapText="1"/>
    </xf>
    <xf numFmtId="0" fontId="9" fillId="4" borderId="5"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7" fillId="0" borderId="0" xfId="0" applyFont="1" applyAlignment="1">
      <alignment horizontal="left" vertical="top" wrapText="1"/>
    </xf>
    <xf numFmtId="0" fontId="41" fillId="0" borderId="0" xfId="0" applyFont="1" applyAlignment="1">
      <alignment horizontal="left" vertical="center" wrapText="1"/>
    </xf>
    <xf numFmtId="168" fontId="36" fillId="2" borderId="0" xfId="0" applyNumberFormat="1" applyFont="1" applyFill="1" applyAlignment="1">
      <alignment horizontal="center" vertical="center"/>
    </xf>
    <xf numFmtId="0" fontId="36" fillId="2" borderId="0" xfId="0" applyFont="1" applyFill="1" applyAlignment="1">
      <alignment horizontal="center" vertical="center"/>
    </xf>
    <xf numFmtId="0" fontId="54" fillId="0" borderId="4" xfId="0" applyFont="1" applyBorder="1" applyAlignment="1">
      <alignment horizontal="left" wrapText="1"/>
    </xf>
    <xf numFmtId="0" fontId="54" fillId="0" borderId="4" xfId="0" applyFont="1" applyBorder="1" applyAlignment="1">
      <alignment horizontal="left" vertical="top" wrapText="1"/>
    </xf>
    <xf numFmtId="0" fontId="5" fillId="0" borderId="0" xfId="0" applyFont="1" applyAlignment="1">
      <alignment horizontal="center"/>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41" fillId="0" borderId="0" xfId="0" applyFont="1" applyAlignment="1">
      <alignment horizontal="left" vertical="top" wrapText="1"/>
    </xf>
    <xf numFmtId="0" fontId="27" fillId="4" borderId="0" xfId="0" applyFont="1" applyFill="1" applyAlignment="1">
      <alignment horizontal="center" readingOrder="1"/>
    </xf>
    <xf numFmtId="0" fontId="34" fillId="0" borderId="0" xfId="0" applyFont="1" applyAlignment="1">
      <alignment horizontal="left" vertical="center" wrapText="1"/>
    </xf>
    <xf numFmtId="0" fontId="28" fillId="4" borderId="0" xfId="0" applyFont="1" applyFill="1" applyAlignment="1">
      <alignment horizontal="center"/>
    </xf>
    <xf numFmtId="0" fontId="38" fillId="6" borderId="0" xfId="0" applyFont="1" applyFill="1" applyAlignment="1">
      <alignment horizontal="center" vertical="center" wrapText="1"/>
    </xf>
    <xf numFmtId="0" fontId="43" fillId="0" borderId="0" xfId="0" applyFont="1" applyAlignment="1">
      <alignment horizontal="left" vertical="center" wrapText="1"/>
    </xf>
    <xf numFmtId="0" fontId="3" fillId="0" borderId="0" xfId="0" applyFont="1" applyAlignment="1">
      <alignment horizontal="left" vertical="top" wrapText="1"/>
    </xf>
  </cellXfs>
  <cellStyles count="47">
    <cellStyle name="Comma" xfId="2" builtinId="3"/>
    <cellStyle name="Comma 12" xfId="20" xr:uid="{ABD11DD6-7E91-4F45-B55D-550BA617E2DE}"/>
    <cellStyle name="Comma 12 2" xfId="27" xr:uid="{06901974-0DC5-482B-B9E1-FF6EDD800330}"/>
    <cellStyle name="Comma 2" xfId="4" xr:uid="{1EF53914-8B0F-444B-AE6A-DF549E13B841}"/>
    <cellStyle name="Comma 2 2" xfId="11" xr:uid="{C922F77A-1E48-420B-BF35-F865D4FEE416}"/>
    <cellStyle name="Comma 2 2 2" xfId="35" xr:uid="{A7C3AF82-C0C4-4596-B7FA-9575E8A23AB6}"/>
    <cellStyle name="Comma 2 2 3" xfId="44" xr:uid="{522FDC3C-0B7C-4CCD-957A-48C0E783C0C2}"/>
    <cellStyle name="Comma 2 2 4" xfId="26" xr:uid="{640A9AD2-47B6-4243-91C6-683243787CDE}"/>
    <cellStyle name="Comma 2 3" xfId="30" xr:uid="{E5429BE5-CF03-4A4F-9E12-3E30368C3919}"/>
    <cellStyle name="Comma 2 4" xfId="40" xr:uid="{C938F170-27F3-4599-82A3-892F28ACABAF}"/>
    <cellStyle name="Comma 2 5" xfId="19" xr:uid="{F003B60B-D0CF-427D-99C6-6D453317A23B}"/>
    <cellStyle name="Comma 3" xfId="5" xr:uid="{4E770FD4-42B4-4208-9ED0-9C729A751DF5}"/>
    <cellStyle name="Comma 3 2" xfId="12" xr:uid="{196FB740-B2AF-4970-AF6A-6936652109AC}"/>
    <cellStyle name="Comma 3 2 2" xfId="45" xr:uid="{7D6AAA43-26AD-422D-B5D8-1C23172C41AB}"/>
    <cellStyle name="Comma 3 2 3" xfId="36" xr:uid="{824B97D9-54ED-4740-9E69-0C7FD1D5CCA8}"/>
    <cellStyle name="Comma 3 3" xfId="31" xr:uid="{9B7B55F7-00AD-4A51-99A6-82BA28B32749}"/>
    <cellStyle name="Comma 3 4" xfId="41" xr:uid="{8CA795AD-B080-44B4-871D-D386E708376E}"/>
    <cellStyle name="Comma 3 5" xfId="25" xr:uid="{2EAAAEC1-DBD2-40E6-91F7-1AABDBF3E0D8}"/>
    <cellStyle name="Comma 4" xfId="7" xr:uid="{439DD6E2-00E0-4D23-8941-688D32C53EF8}"/>
    <cellStyle name="Comma 4 2" xfId="13" xr:uid="{FAEB3793-E70F-43ED-8995-A5FF50284FBE}"/>
    <cellStyle name="Comma 4 2 2" xfId="46" xr:uid="{00912B9B-7EF2-4C3B-9AE3-0F7C507C4F3C}"/>
    <cellStyle name="Comma 4 2 3" xfId="37" xr:uid="{550D2C33-F016-4AFE-9D65-787AC782B48D}"/>
    <cellStyle name="Comma 4 3" xfId="33" xr:uid="{5CF35112-BF70-4EFA-A1A9-91BABD35C2CC}"/>
    <cellStyle name="Comma 4 4" xfId="42" xr:uid="{19861D91-B460-4270-948B-CEC9FE65750D}"/>
    <cellStyle name="Comma 4 5" xfId="24" xr:uid="{141F02E7-4764-4A50-B701-D206670E10EF}"/>
    <cellStyle name="Comma 5" xfId="10" xr:uid="{706EDC57-8205-4994-BDFD-612F2B6F7375}"/>
    <cellStyle name="Comma 5 2" xfId="43" xr:uid="{C13E4407-DF5F-431D-AAA9-539C64F32EC1}"/>
    <cellStyle name="Comma 5 3" xfId="34" xr:uid="{48F939F3-57B4-4BBF-8213-CCE4981AFCF8}"/>
    <cellStyle name="Comma 6" xfId="15" xr:uid="{00E1B356-6D4E-4DF4-B4BB-86D1415EDBC5}"/>
    <cellStyle name="Comma 6 2" xfId="29" xr:uid="{4CD1A923-0A16-40A1-BF94-E310060DCE3F}"/>
    <cellStyle name="Comma 7" xfId="16" xr:uid="{E31FF0E1-C2F1-44F3-86ED-F8350DEE6366}"/>
    <cellStyle name="Comma 7 2" xfId="39" xr:uid="{6752B6C8-3465-45DE-BCA8-2D300FE587AE}"/>
    <cellStyle name="Comma 8" xfId="17" xr:uid="{0B30E449-5510-4C8E-84E8-F61B08556BE1}"/>
    <cellStyle name="Currency 2" xfId="9" xr:uid="{7924A514-82A2-475E-A97F-4589A65ADCF3}"/>
    <cellStyle name="Currency 2 2" xfId="14" xr:uid="{2522A228-FEF4-4EE1-BFFB-3A7AD8C7F33E}"/>
    <cellStyle name="Currency 2 2 2" xfId="38" xr:uid="{D6C26250-D515-4673-BD08-C4A3A5B30351}"/>
    <cellStyle name="Currency 2 3" xfId="21" xr:uid="{2CF9DA75-94A0-4B11-8C2D-7E4132C231F8}"/>
    <cellStyle name="Normal" xfId="0" builtinId="0"/>
    <cellStyle name="Normal 19" xfId="23" xr:uid="{696B91B5-2457-450C-9546-E4C985070000}"/>
    <cellStyle name="Normal 2" xfId="1" xr:uid="{D61BECD7-C251-449F-90DF-3D9D2B7758B1}"/>
    <cellStyle name="Normal 2 2" xfId="8" xr:uid="{C1428728-5AF3-43DF-A31E-13861DE1B701}"/>
    <cellStyle name="Normal 2 3" xfId="28" xr:uid="{9CFC5467-D0C4-4F91-BEF7-F5000543D98F}"/>
    <cellStyle name="Normal 2 4" xfId="22" xr:uid="{F05A9847-59A9-483A-93FC-129019DD3F66}"/>
    <cellStyle name="Normal 3" xfId="6" xr:uid="{88310F2A-9306-4BE9-AA33-F92400B6D763}"/>
    <cellStyle name="Normal 3 2" xfId="32" xr:uid="{FA4F6C34-1A25-4009-A5CF-22EBEF836257}"/>
    <cellStyle name="Normal 3 3" xfId="18" xr:uid="{58A60860-7E44-4782-9074-E6B62D1DC006}"/>
    <cellStyle name="Percent" xfId="3" builtinId="5"/>
  </cellStyles>
  <dxfs count="0"/>
  <tableStyles count="0" defaultTableStyle="TableStyleMedium2" defaultPivotStyle="PivotStyleLight16"/>
  <colors>
    <mruColors>
      <color rgb="FF021237"/>
      <color rgb="FF009CDE"/>
      <color rgb="FFC5EEFF"/>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169069</xdr:colOff>
      <xdr:row>0</xdr:row>
      <xdr:rowOff>0</xdr:rowOff>
    </xdr:from>
    <xdr:to>
      <xdr:col>17</xdr:col>
      <xdr:colOff>1223963</xdr:colOff>
      <xdr:row>18</xdr:row>
      <xdr:rowOff>702945</xdr:rowOff>
    </xdr:to>
    <xdr:sp macro="" textlink="">
      <xdr:nvSpPr>
        <xdr:cNvPr id="2" name="Shape 2">
          <a:extLst>
            <a:ext uri="{FF2B5EF4-FFF2-40B4-BE49-F238E27FC236}">
              <a16:creationId xmlns:a16="http://schemas.microsoft.com/office/drawing/2014/main" id="{F2F0CBA3-EB6A-4771-B1A0-7B7EFF0028E5}"/>
            </a:ext>
          </a:extLst>
        </xdr:cNvPr>
        <xdr:cNvSpPr/>
      </xdr:nvSpPr>
      <xdr:spPr>
        <a:xfrm>
          <a:off x="6979444" y="0"/>
          <a:ext cx="4102894" cy="4503420"/>
        </a:xfrm>
        <a:custGeom>
          <a:avLst/>
          <a:gdLst/>
          <a:ahLst/>
          <a:cxnLst/>
          <a:rect l="0" t="0" r="0" b="0"/>
          <a:pathLst>
            <a:path w="4505960" h="4503420">
              <a:moveTo>
                <a:pt x="4505566" y="2586824"/>
              </a:moveTo>
              <a:lnTo>
                <a:pt x="3546195" y="3546195"/>
              </a:lnTo>
              <a:lnTo>
                <a:pt x="4503381" y="4503381"/>
              </a:lnTo>
              <a:lnTo>
                <a:pt x="4505566" y="4501210"/>
              </a:lnTo>
              <a:lnTo>
                <a:pt x="4505566" y="2586824"/>
              </a:lnTo>
              <a:close/>
            </a:path>
            <a:path w="4505960" h="4503420">
              <a:moveTo>
                <a:pt x="4505566" y="0"/>
              </a:moveTo>
              <a:lnTo>
                <a:pt x="3330752" y="0"/>
              </a:lnTo>
              <a:lnTo>
                <a:pt x="1665376" y="1665376"/>
              </a:lnTo>
              <a:lnTo>
                <a:pt x="2622562" y="2622562"/>
              </a:lnTo>
              <a:lnTo>
                <a:pt x="4505566" y="739571"/>
              </a:lnTo>
              <a:lnTo>
                <a:pt x="4505566" y="0"/>
              </a:lnTo>
              <a:close/>
            </a:path>
            <a:path w="4505960" h="4503420">
              <a:moveTo>
                <a:pt x="1483499" y="0"/>
              </a:moveTo>
              <a:lnTo>
                <a:pt x="0" y="0"/>
              </a:lnTo>
              <a:lnTo>
                <a:pt x="741743" y="741743"/>
              </a:lnTo>
              <a:lnTo>
                <a:pt x="1483499" y="0"/>
              </a:lnTo>
              <a:close/>
            </a:path>
          </a:pathLst>
        </a:custGeom>
        <a:solidFill>
          <a:srgbClr val="00B0F0"/>
        </a:solidFill>
      </xdr:spPr>
      <xdr:style>
        <a:lnRef idx="2">
          <a:schemeClr val="accent5">
            <a:shade val="15000"/>
          </a:schemeClr>
        </a:lnRef>
        <a:fillRef idx="1">
          <a:schemeClr val="accent5"/>
        </a:fillRef>
        <a:effectRef idx="0">
          <a:schemeClr val="accent5"/>
        </a:effectRef>
        <a:fontRef idx="minor">
          <a:schemeClr val="lt1"/>
        </a:fontRef>
      </xdr:style>
    </xdr:sp>
    <xdr:clientData/>
  </xdr:twoCellAnchor>
  <xdr:oneCellAnchor>
    <xdr:from>
      <xdr:col>17</xdr:col>
      <xdr:colOff>180975</xdr:colOff>
      <xdr:row>20</xdr:row>
      <xdr:rowOff>47625</xdr:rowOff>
    </xdr:from>
    <xdr:ext cx="894715" cy="190500"/>
    <xdr:sp macro="" textlink="">
      <xdr:nvSpPr>
        <xdr:cNvPr id="3" name="Shape 3">
          <a:extLst>
            <a:ext uri="{FF2B5EF4-FFF2-40B4-BE49-F238E27FC236}">
              <a16:creationId xmlns:a16="http://schemas.microsoft.com/office/drawing/2014/main" id="{4C45B5ED-2AE1-4DE4-AE26-EA0882F04E73}"/>
            </a:ext>
          </a:extLst>
        </xdr:cNvPr>
        <xdr:cNvSpPr/>
      </xdr:nvSpPr>
      <xdr:spPr>
        <a:xfrm>
          <a:off x="10039350" y="5867400"/>
          <a:ext cx="894715" cy="190500"/>
        </a:xfrm>
        <a:custGeom>
          <a:avLst/>
          <a:gdLst/>
          <a:ahLst/>
          <a:cxnLst/>
          <a:rect l="0" t="0" r="0" b="0"/>
          <a:pathLst>
            <a:path w="894715" h="190500">
              <a:moveTo>
                <a:pt x="37274" y="148577"/>
              </a:moveTo>
              <a:lnTo>
                <a:pt x="0" y="148577"/>
              </a:lnTo>
              <a:lnTo>
                <a:pt x="0" y="185712"/>
              </a:lnTo>
              <a:lnTo>
                <a:pt x="37274" y="185712"/>
              </a:lnTo>
              <a:lnTo>
                <a:pt x="37274" y="148577"/>
              </a:lnTo>
              <a:close/>
            </a:path>
            <a:path w="894715" h="190500">
              <a:moveTo>
                <a:pt x="111886" y="74320"/>
              </a:moveTo>
              <a:lnTo>
                <a:pt x="0" y="74320"/>
              </a:lnTo>
              <a:lnTo>
                <a:pt x="0" y="111455"/>
              </a:lnTo>
              <a:lnTo>
                <a:pt x="111886" y="111455"/>
              </a:lnTo>
              <a:lnTo>
                <a:pt x="111886" y="74320"/>
              </a:lnTo>
              <a:close/>
            </a:path>
            <a:path w="894715" h="190500">
              <a:moveTo>
                <a:pt x="705916" y="42011"/>
              </a:moveTo>
              <a:lnTo>
                <a:pt x="665152" y="54313"/>
              </a:lnTo>
              <a:lnTo>
                <a:pt x="640295" y="86017"/>
              </a:lnTo>
              <a:lnTo>
                <a:pt x="635114" y="114617"/>
              </a:lnTo>
              <a:lnTo>
                <a:pt x="635436" y="122887"/>
              </a:lnTo>
              <a:lnTo>
                <a:pt x="650615" y="164107"/>
              </a:lnTo>
              <a:lnTo>
                <a:pt x="685558" y="187322"/>
              </a:lnTo>
              <a:lnTo>
                <a:pt x="708863" y="190500"/>
              </a:lnTo>
              <a:lnTo>
                <a:pt x="716742" y="190278"/>
              </a:lnTo>
              <a:lnTo>
                <a:pt x="756310" y="178943"/>
              </a:lnTo>
              <a:lnTo>
                <a:pt x="772820" y="165633"/>
              </a:lnTo>
              <a:lnTo>
                <a:pt x="768376" y="160655"/>
              </a:lnTo>
              <a:lnTo>
                <a:pt x="704634" y="160655"/>
              </a:lnTo>
              <a:lnTo>
                <a:pt x="700011" y="159854"/>
              </a:lnTo>
              <a:lnTo>
                <a:pt x="690702" y="156730"/>
              </a:lnTo>
              <a:lnTo>
                <a:pt x="686511" y="154457"/>
              </a:lnTo>
              <a:lnTo>
                <a:pt x="682853" y="151472"/>
              </a:lnTo>
              <a:lnTo>
                <a:pt x="679196" y="148539"/>
              </a:lnTo>
              <a:lnTo>
                <a:pt x="676198" y="144932"/>
              </a:lnTo>
              <a:lnTo>
                <a:pt x="671626" y="136652"/>
              </a:lnTo>
              <a:lnTo>
                <a:pt x="670483" y="132003"/>
              </a:lnTo>
              <a:lnTo>
                <a:pt x="670483" y="126885"/>
              </a:lnTo>
              <a:lnTo>
                <a:pt x="774573" y="126885"/>
              </a:lnTo>
              <a:lnTo>
                <a:pt x="774573" y="121869"/>
              </a:lnTo>
              <a:lnTo>
                <a:pt x="774351" y="114507"/>
              </a:lnTo>
              <a:lnTo>
                <a:pt x="773659" y="107051"/>
              </a:lnTo>
              <a:lnTo>
                <a:pt x="772818" y="101600"/>
              </a:lnTo>
              <a:lnTo>
                <a:pt x="670204" y="101600"/>
              </a:lnTo>
              <a:lnTo>
                <a:pt x="670204" y="98044"/>
              </a:lnTo>
              <a:lnTo>
                <a:pt x="671017" y="94488"/>
              </a:lnTo>
              <a:lnTo>
                <a:pt x="674154" y="87388"/>
              </a:lnTo>
              <a:lnTo>
                <a:pt x="676427" y="84162"/>
              </a:lnTo>
              <a:lnTo>
                <a:pt x="679424" y="81318"/>
              </a:lnTo>
              <a:lnTo>
                <a:pt x="682371" y="78486"/>
              </a:lnTo>
              <a:lnTo>
                <a:pt x="686130" y="76111"/>
              </a:lnTo>
              <a:lnTo>
                <a:pt x="695071" y="72326"/>
              </a:lnTo>
              <a:lnTo>
                <a:pt x="700163" y="71424"/>
              </a:lnTo>
              <a:lnTo>
                <a:pt x="762144" y="71424"/>
              </a:lnTo>
              <a:lnTo>
                <a:pt x="759447" y="67208"/>
              </a:lnTo>
              <a:lnTo>
                <a:pt x="723501" y="43753"/>
              </a:lnTo>
              <a:lnTo>
                <a:pt x="715070" y="42447"/>
              </a:lnTo>
              <a:lnTo>
                <a:pt x="705916" y="42011"/>
              </a:lnTo>
              <a:close/>
            </a:path>
            <a:path w="894715" h="190500">
              <a:moveTo>
                <a:pt x="753795" y="144322"/>
              </a:moveTo>
              <a:lnTo>
                <a:pt x="715949" y="160655"/>
              </a:lnTo>
              <a:lnTo>
                <a:pt x="768376" y="160655"/>
              </a:lnTo>
              <a:lnTo>
                <a:pt x="753795" y="144322"/>
              </a:lnTo>
              <a:close/>
            </a:path>
            <a:path w="894715" h="190500">
              <a:moveTo>
                <a:pt x="762144" y="71424"/>
              </a:moveTo>
              <a:lnTo>
                <a:pt x="711288" y="71424"/>
              </a:lnTo>
              <a:lnTo>
                <a:pt x="716038" y="72377"/>
              </a:lnTo>
              <a:lnTo>
                <a:pt x="724357" y="76111"/>
              </a:lnTo>
              <a:lnTo>
                <a:pt x="738632" y="98044"/>
              </a:lnTo>
              <a:lnTo>
                <a:pt x="738632" y="101600"/>
              </a:lnTo>
              <a:lnTo>
                <a:pt x="772818" y="101600"/>
              </a:lnTo>
              <a:lnTo>
                <a:pt x="763176" y="73038"/>
              </a:lnTo>
              <a:lnTo>
                <a:pt x="762144" y="71424"/>
              </a:lnTo>
              <a:close/>
            </a:path>
            <a:path w="894715" h="190500">
              <a:moveTo>
                <a:pt x="276834" y="44234"/>
              </a:moveTo>
              <a:lnTo>
                <a:pt x="241744" y="44234"/>
              </a:lnTo>
              <a:lnTo>
                <a:pt x="241795" y="131953"/>
              </a:lnTo>
              <a:lnTo>
                <a:pt x="255435" y="173113"/>
              </a:lnTo>
              <a:lnTo>
                <a:pt x="295275" y="188658"/>
              </a:lnTo>
              <a:lnTo>
                <a:pt x="300837" y="188658"/>
              </a:lnTo>
              <a:lnTo>
                <a:pt x="305790" y="188087"/>
              </a:lnTo>
              <a:lnTo>
                <a:pt x="310159" y="186855"/>
              </a:lnTo>
              <a:lnTo>
                <a:pt x="314540" y="185674"/>
              </a:lnTo>
              <a:lnTo>
                <a:pt x="337261" y="169989"/>
              </a:lnTo>
              <a:lnTo>
                <a:pt x="371779" y="169989"/>
              </a:lnTo>
              <a:lnTo>
                <a:pt x="371779" y="158762"/>
              </a:lnTo>
              <a:lnTo>
                <a:pt x="295236" y="158762"/>
              </a:lnTo>
              <a:lnTo>
                <a:pt x="288950" y="156349"/>
              </a:lnTo>
              <a:lnTo>
                <a:pt x="279260" y="146685"/>
              </a:lnTo>
              <a:lnTo>
                <a:pt x="276834" y="139814"/>
              </a:lnTo>
              <a:lnTo>
                <a:pt x="276834" y="44234"/>
              </a:lnTo>
              <a:close/>
            </a:path>
            <a:path w="894715" h="190500">
              <a:moveTo>
                <a:pt x="371779" y="169989"/>
              </a:moveTo>
              <a:lnTo>
                <a:pt x="337261" y="169989"/>
              </a:lnTo>
              <a:lnTo>
                <a:pt x="338162" y="185712"/>
              </a:lnTo>
              <a:lnTo>
                <a:pt x="371779" y="185712"/>
              </a:lnTo>
              <a:lnTo>
                <a:pt x="371779" y="169989"/>
              </a:lnTo>
              <a:close/>
            </a:path>
            <a:path w="894715" h="190500">
              <a:moveTo>
                <a:pt x="371779" y="44234"/>
              </a:moveTo>
              <a:lnTo>
                <a:pt x="336689" y="44234"/>
              </a:lnTo>
              <a:lnTo>
                <a:pt x="336689" y="122008"/>
              </a:lnTo>
              <a:lnTo>
                <a:pt x="336550" y="122008"/>
              </a:lnTo>
              <a:lnTo>
                <a:pt x="336550" y="127177"/>
              </a:lnTo>
              <a:lnTo>
                <a:pt x="335699" y="131953"/>
              </a:lnTo>
              <a:lnTo>
                <a:pt x="332371" y="140817"/>
              </a:lnTo>
              <a:lnTo>
                <a:pt x="330034" y="144703"/>
              </a:lnTo>
              <a:lnTo>
                <a:pt x="327037" y="148056"/>
              </a:lnTo>
              <a:lnTo>
                <a:pt x="324091" y="151422"/>
              </a:lnTo>
              <a:lnTo>
                <a:pt x="320484" y="154025"/>
              </a:lnTo>
              <a:lnTo>
                <a:pt x="312166" y="157822"/>
              </a:lnTo>
              <a:lnTo>
                <a:pt x="307733" y="158762"/>
              </a:lnTo>
              <a:lnTo>
                <a:pt x="371779" y="158762"/>
              </a:lnTo>
              <a:lnTo>
                <a:pt x="371779" y="44234"/>
              </a:lnTo>
              <a:close/>
            </a:path>
            <a:path w="894715" h="190500">
              <a:moveTo>
                <a:pt x="834491" y="44284"/>
              </a:moveTo>
              <a:lnTo>
                <a:pt x="800874" y="44284"/>
              </a:lnTo>
              <a:lnTo>
                <a:pt x="800874" y="185762"/>
              </a:lnTo>
              <a:lnTo>
                <a:pt x="835964" y="185762"/>
              </a:lnTo>
              <a:lnTo>
                <a:pt x="835964" y="104063"/>
              </a:lnTo>
              <a:lnTo>
                <a:pt x="836904" y="99415"/>
              </a:lnTo>
              <a:lnTo>
                <a:pt x="866635" y="75399"/>
              </a:lnTo>
              <a:lnTo>
                <a:pt x="888026" y="75399"/>
              </a:lnTo>
              <a:lnTo>
                <a:pt x="890793" y="62661"/>
              </a:lnTo>
              <a:lnTo>
                <a:pt x="835393" y="62661"/>
              </a:lnTo>
              <a:lnTo>
                <a:pt x="834491" y="44284"/>
              </a:lnTo>
              <a:close/>
            </a:path>
            <a:path w="894715" h="190500">
              <a:moveTo>
                <a:pt x="888026" y="75399"/>
              </a:moveTo>
              <a:lnTo>
                <a:pt x="874763" y="75399"/>
              </a:lnTo>
              <a:lnTo>
                <a:pt x="877658" y="75590"/>
              </a:lnTo>
              <a:lnTo>
                <a:pt x="882650" y="76352"/>
              </a:lnTo>
              <a:lnTo>
                <a:pt x="885075" y="77063"/>
              </a:lnTo>
              <a:lnTo>
                <a:pt x="887450" y="78054"/>
              </a:lnTo>
              <a:lnTo>
                <a:pt x="888026" y="75399"/>
              </a:lnTo>
              <a:close/>
            </a:path>
            <a:path w="894715" h="190500">
              <a:moveTo>
                <a:pt x="880706" y="42481"/>
              </a:moveTo>
              <a:lnTo>
                <a:pt x="871575" y="42481"/>
              </a:lnTo>
              <a:lnTo>
                <a:pt x="866482" y="43192"/>
              </a:lnTo>
              <a:lnTo>
                <a:pt x="835393" y="62661"/>
              </a:lnTo>
              <a:lnTo>
                <a:pt x="890793" y="62661"/>
              </a:lnTo>
              <a:lnTo>
                <a:pt x="894588" y="45186"/>
              </a:lnTo>
              <a:lnTo>
                <a:pt x="891832" y="44145"/>
              </a:lnTo>
              <a:lnTo>
                <a:pt x="889076" y="43484"/>
              </a:lnTo>
              <a:lnTo>
                <a:pt x="886409" y="43053"/>
              </a:lnTo>
              <a:lnTo>
                <a:pt x="883742" y="42672"/>
              </a:lnTo>
              <a:lnTo>
                <a:pt x="880706" y="42481"/>
              </a:lnTo>
              <a:close/>
            </a:path>
            <a:path w="894715" h="190500">
              <a:moveTo>
                <a:pt x="880084" y="50"/>
              </a:moveTo>
              <a:lnTo>
                <a:pt x="876096" y="50"/>
              </a:lnTo>
              <a:lnTo>
                <a:pt x="875233" y="18567"/>
              </a:lnTo>
              <a:lnTo>
                <a:pt x="879233" y="18567"/>
              </a:lnTo>
              <a:lnTo>
                <a:pt x="879703" y="6540"/>
              </a:lnTo>
              <a:lnTo>
                <a:pt x="883719" y="6540"/>
              </a:lnTo>
              <a:lnTo>
                <a:pt x="880084" y="50"/>
              </a:lnTo>
              <a:close/>
            </a:path>
            <a:path w="894715" h="190500">
              <a:moveTo>
                <a:pt x="893946" y="6438"/>
              </a:moveTo>
              <a:lnTo>
                <a:pt x="889787" y="6438"/>
              </a:lnTo>
              <a:lnTo>
                <a:pt x="890308" y="18567"/>
              </a:lnTo>
              <a:lnTo>
                <a:pt x="894537" y="18567"/>
              </a:lnTo>
              <a:lnTo>
                <a:pt x="893946" y="6438"/>
              </a:lnTo>
              <a:close/>
            </a:path>
            <a:path w="894715" h="190500">
              <a:moveTo>
                <a:pt x="883719" y="6540"/>
              </a:moveTo>
              <a:lnTo>
                <a:pt x="879703" y="6540"/>
              </a:lnTo>
              <a:lnTo>
                <a:pt x="883742" y="13690"/>
              </a:lnTo>
              <a:lnTo>
                <a:pt x="885939" y="13690"/>
              </a:lnTo>
              <a:lnTo>
                <a:pt x="888581" y="8712"/>
              </a:lnTo>
              <a:lnTo>
                <a:pt x="884936" y="8712"/>
              </a:lnTo>
              <a:lnTo>
                <a:pt x="883719" y="6540"/>
              </a:lnTo>
              <a:close/>
            </a:path>
            <a:path w="894715" h="190500">
              <a:moveTo>
                <a:pt x="893635" y="50"/>
              </a:moveTo>
              <a:lnTo>
                <a:pt x="889647" y="50"/>
              </a:lnTo>
              <a:lnTo>
                <a:pt x="884936" y="8712"/>
              </a:lnTo>
              <a:lnTo>
                <a:pt x="888581" y="8712"/>
              </a:lnTo>
              <a:lnTo>
                <a:pt x="889787" y="6438"/>
              </a:lnTo>
              <a:lnTo>
                <a:pt x="893946" y="6438"/>
              </a:lnTo>
              <a:lnTo>
                <a:pt x="893635" y="50"/>
              </a:lnTo>
              <a:close/>
            </a:path>
            <a:path w="894715" h="190500">
              <a:moveTo>
                <a:pt x="867435" y="3746"/>
              </a:moveTo>
              <a:lnTo>
                <a:pt x="863206" y="3746"/>
              </a:lnTo>
              <a:lnTo>
                <a:pt x="863206" y="18567"/>
              </a:lnTo>
              <a:lnTo>
                <a:pt x="867435" y="18567"/>
              </a:lnTo>
              <a:lnTo>
                <a:pt x="867435" y="3746"/>
              </a:lnTo>
              <a:close/>
            </a:path>
            <a:path w="894715" h="190500">
              <a:moveTo>
                <a:pt x="873429" y="50"/>
              </a:moveTo>
              <a:lnTo>
                <a:pt x="857161" y="50"/>
              </a:lnTo>
              <a:lnTo>
                <a:pt x="857161" y="3746"/>
              </a:lnTo>
              <a:lnTo>
                <a:pt x="873429" y="3746"/>
              </a:lnTo>
              <a:lnTo>
                <a:pt x="873429" y="50"/>
              </a:lnTo>
              <a:close/>
            </a:path>
            <a:path w="894715" h="190500">
              <a:moveTo>
                <a:pt x="575246" y="74320"/>
              </a:moveTo>
              <a:lnTo>
                <a:pt x="540156" y="74320"/>
              </a:lnTo>
              <a:lnTo>
                <a:pt x="540156" y="146024"/>
              </a:lnTo>
              <a:lnTo>
                <a:pt x="558888" y="183959"/>
              </a:lnTo>
              <a:lnTo>
                <a:pt x="578002" y="190119"/>
              </a:lnTo>
              <a:lnTo>
                <a:pt x="594880" y="190119"/>
              </a:lnTo>
              <a:lnTo>
                <a:pt x="602449" y="188887"/>
              </a:lnTo>
              <a:lnTo>
                <a:pt x="615899" y="183959"/>
              </a:lnTo>
              <a:lnTo>
                <a:pt x="622744" y="179844"/>
              </a:lnTo>
              <a:lnTo>
                <a:pt x="629691" y="174117"/>
              </a:lnTo>
              <a:lnTo>
                <a:pt x="620376" y="160566"/>
              </a:lnTo>
              <a:lnTo>
                <a:pt x="586232" y="160566"/>
              </a:lnTo>
              <a:lnTo>
                <a:pt x="581901" y="158432"/>
              </a:lnTo>
              <a:lnTo>
                <a:pt x="576580" y="149961"/>
              </a:lnTo>
              <a:lnTo>
                <a:pt x="575246" y="143891"/>
              </a:lnTo>
              <a:lnTo>
                <a:pt x="575246" y="74320"/>
              </a:lnTo>
              <a:close/>
            </a:path>
            <a:path w="894715" h="190500">
              <a:moveTo>
                <a:pt x="614807" y="152463"/>
              </a:moveTo>
              <a:lnTo>
                <a:pt x="611809" y="154736"/>
              </a:lnTo>
              <a:lnTo>
                <a:pt x="608672" y="156591"/>
              </a:lnTo>
              <a:lnTo>
                <a:pt x="602119" y="159766"/>
              </a:lnTo>
              <a:lnTo>
                <a:pt x="597687" y="160566"/>
              </a:lnTo>
              <a:lnTo>
                <a:pt x="620376" y="160566"/>
              </a:lnTo>
              <a:lnTo>
                <a:pt x="614807" y="152463"/>
              </a:lnTo>
              <a:close/>
            </a:path>
            <a:path w="894715" h="190500">
              <a:moveTo>
                <a:pt x="612711" y="44234"/>
              </a:moveTo>
              <a:lnTo>
                <a:pt x="516382" y="44234"/>
              </a:lnTo>
              <a:lnTo>
                <a:pt x="516382" y="74320"/>
              </a:lnTo>
              <a:lnTo>
                <a:pt x="612711" y="74320"/>
              </a:lnTo>
              <a:lnTo>
                <a:pt x="612711" y="44234"/>
              </a:lnTo>
              <a:close/>
            </a:path>
            <a:path w="894715" h="190500">
              <a:moveTo>
                <a:pt x="575246" y="50"/>
              </a:moveTo>
              <a:lnTo>
                <a:pt x="540156" y="50"/>
              </a:lnTo>
              <a:lnTo>
                <a:pt x="540156" y="44234"/>
              </a:lnTo>
              <a:lnTo>
                <a:pt x="575246" y="44234"/>
              </a:lnTo>
              <a:lnTo>
                <a:pt x="575246" y="50"/>
              </a:lnTo>
              <a:close/>
            </a:path>
            <a:path w="894715" h="190500">
              <a:moveTo>
                <a:pt x="454952" y="74320"/>
              </a:moveTo>
              <a:lnTo>
                <a:pt x="419862" y="74320"/>
              </a:lnTo>
              <a:lnTo>
                <a:pt x="419862" y="146024"/>
              </a:lnTo>
              <a:lnTo>
                <a:pt x="438594" y="183959"/>
              </a:lnTo>
              <a:lnTo>
                <a:pt x="457708" y="190119"/>
              </a:lnTo>
              <a:lnTo>
                <a:pt x="474586" y="190119"/>
              </a:lnTo>
              <a:lnTo>
                <a:pt x="482142" y="188887"/>
              </a:lnTo>
              <a:lnTo>
                <a:pt x="495604" y="183959"/>
              </a:lnTo>
              <a:lnTo>
                <a:pt x="502450" y="179844"/>
              </a:lnTo>
              <a:lnTo>
                <a:pt x="509397" y="174117"/>
              </a:lnTo>
              <a:lnTo>
                <a:pt x="500082" y="160566"/>
              </a:lnTo>
              <a:lnTo>
                <a:pt x="465937" y="160566"/>
              </a:lnTo>
              <a:lnTo>
                <a:pt x="461606" y="158432"/>
              </a:lnTo>
              <a:lnTo>
                <a:pt x="458939" y="154216"/>
              </a:lnTo>
              <a:lnTo>
                <a:pt x="456285" y="149961"/>
              </a:lnTo>
              <a:lnTo>
                <a:pt x="454952" y="143891"/>
              </a:lnTo>
              <a:lnTo>
                <a:pt x="454952" y="74320"/>
              </a:lnTo>
              <a:close/>
            </a:path>
            <a:path w="894715" h="190500">
              <a:moveTo>
                <a:pt x="494512" y="152463"/>
              </a:moveTo>
              <a:lnTo>
                <a:pt x="477393" y="160566"/>
              </a:lnTo>
              <a:lnTo>
                <a:pt x="500082" y="160566"/>
              </a:lnTo>
              <a:lnTo>
                <a:pt x="494512" y="152463"/>
              </a:lnTo>
              <a:close/>
            </a:path>
            <a:path w="894715" h="190500">
              <a:moveTo>
                <a:pt x="492417" y="44234"/>
              </a:moveTo>
              <a:lnTo>
                <a:pt x="396087" y="44234"/>
              </a:lnTo>
              <a:lnTo>
                <a:pt x="396087" y="74320"/>
              </a:lnTo>
              <a:lnTo>
                <a:pt x="492417" y="74320"/>
              </a:lnTo>
              <a:lnTo>
                <a:pt x="492417" y="44234"/>
              </a:lnTo>
              <a:close/>
            </a:path>
            <a:path w="894715" h="190500">
              <a:moveTo>
                <a:pt x="454952" y="50"/>
              </a:moveTo>
              <a:lnTo>
                <a:pt x="419862" y="50"/>
              </a:lnTo>
              <a:lnTo>
                <a:pt x="419862" y="44234"/>
              </a:lnTo>
              <a:lnTo>
                <a:pt x="454952" y="44234"/>
              </a:lnTo>
              <a:lnTo>
                <a:pt x="454952" y="50"/>
              </a:lnTo>
              <a:close/>
            </a:path>
            <a:path w="894715" h="190500">
              <a:moveTo>
                <a:pt x="209791" y="50"/>
              </a:moveTo>
              <a:lnTo>
                <a:pt x="174701" y="50"/>
              </a:lnTo>
              <a:lnTo>
                <a:pt x="174701" y="185724"/>
              </a:lnTo>
              <a:lnTo>
                <a:pt x="209791" y="185724"/>
              </a:lnTo>
              <a:lnTo>
                <a:pt x="209791" y="50"/>
              </a:lnTo>
              <a:close/>
            </a:path>
            <a:path w="894715" h="190500">
              <a:moveTo>
                <a:pt x="149161" y="0"/>
              </a:moveTo>
              <a:lnTo>
                <a:pt x="0" y="0"/>
              </a:lnTo>
              <a:lnTo>
                <a:pt x="0" y="37134"/>
              </a:lnTo>
              <a:lnTo>
                <a:pt x="149161" y="37134"/>
              </a:lnTo>
              <a:lnTo>
                <a:pt x="149161" y="0"/>
              </a:lnTo>
              <a:close/>
            </a:path>
          </a:pathLst>
        </a:custGeom>
        <a:solidFill>
          <a:srgbClr val="FFFFFF"/>
        </a:solid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80C09-E41F-40EC-9C95-66A5DC349787}">
  <sheetPr codeName="Sheet1">
    <tabColor rgb="FF021237"/>
    <pageSetUpPr fitToPage="1"/>
  </sheetPr>
  <dimension ref="B1:HH37"/>
  <sheetViews>
    <sheetView showGridLines="0" view="pageBreakPreview" zoomScale="60" zoomScaleNormal="100" workbookViewId="0">
      <selection activeCell="C5" sqref="C5:N19"/>
    </sheetView>
  </sheetViews>
  <sheetFormatPr defaultRowHeight="15"/>
  <cols>
    <col min="1" max="1" width="1.5703125" customWidth="1"/>
    <col min="2" max="17" width="9.140625" style="206"/>
    <col min="18" max="18" width="18.42578125" style="206" customWidth="1"/>
    <col min="19" max="216" width="9.140625" style="206"/>
  </cols>
  <sheetData>
    <row r="1" spans="2:21" ht="15" customHeight="1">
      <c r="B1" s="210"/>
      <c r="C1" s="204"/>
      <c r="D1" s="204"/>
      <c r="E1" s="204"/>
      <c r="F1" s="204"/>
      <c r="G1" s="204"/>
      <c r="H1" s="204"/>
      <c r="I1" s="204"/>
      <c r="J1" s="204"/>
      <c r="K1" s="204"/>
      <c r="L1" s="204"/>
      <c r="M1" s="204"/>
      <c r="N1" s="204"/>
      <c r="O1" s="204"/>
      <c r="P1" s="204"/>
      <c r="Q1" s="208"/>
      <c r="R1" s="212"/>
    </row>
    <row r="2" spans="2:21" ht="15" customHeight="1">
      <c r="B2" s="207"/>
      <c r="C2" s="203"/>
      <c r="D2" s="203"/>
      <c r="E2" s="203"/>
      <c r="F2" s="203"/>
      <c r="G2" s="203"/>
      <c r="H2" s="203"/>
      <c r="I2" s="203"/>
      <c r="J2" s="203"/>
      <c r="K2" s="203"/>
      <c r="L2" s="203"/>
      <c r="M2" s="203"/>
      <c r="N2" s="203"/>
      <c r="O2" s="203"/>
      <c r="P2" s="203"/>
      <c r="Q2" s="215"/>
      <c r="R2" s="205"/>
    </row>
    <row r="3" spans="2:21" ht="15" customHeight="1">
      <c r="B3" s="207"/>
      <c r="C3" s="203"/>
      <c r="D3" s="203"/>
      <c r="E3" s="203"/>
      <c r="F3" s="203"/>
      <c r="G3" s="203"/>
      <c r="H3" s="203"/>
      <c r="I3" s="203"/>
      <c r="J3" s="203"/>
      <c r="K3" s="203"/>
      <c r="L3" s="203"/>
      <c r="M3" s="203"/>
      <c r="N3" s="203"/>
      <c r="O3" s="203"/>
      <c r="P3" s="203"/>
      <c r="Q3" s="215"/>
      <c r="R3" s="205"/>
    </row>
    <row r="4" spans="2:21" ht="15" customHeight="1">
      <c r="B4" s="207"/>
      <c r="C4" s="203"/>
      <c r="D4" s="203"/>
      <c r="E4" s="203"/>
      <c r="F4" s="203"/>
      <c r="G4" s="203"/>
      <c r="H4" s="203"/>
      <c r="I4" s="203"/>
      <c r="J4" s="203"/>
      <c r="K4" s="203"/>
      <c r="L4" s="203"/>
      <c r="M4" s="203"/>
      <c r="N4" s="203"/>
      <c r="O4" s="203"/>
      <c r="P4" s="203"/>
      <c r="Q4" s="215"/>
      <c r="R4" s="205"/>
    </row>
    <row r="5" spans="2:21" ht="15" customHeight="1">
      <c r="B5" s="207"/>
      <c r="C5" s="289" t="s">
        <v>156</v>
      </c>
      <c r="D5" s="289"/>
      <c r="E5" s="289"/>
      <c r="F5" s="289"/>
      <c r="G5" s="289"/>
      <c r="H5" s="289"/>
      <c r="I5" s="289"/>
      <c r="J5" s="289"/>
      <c r="K5" s="289"/>
      <c r="L5" s="289"/>
      <c r="M5" s="289"/>
      <c r="N5" s="289"/>
      <c r="O5" s="203"/>
      <c r="P5" s="203"/>
      <c r="Q5" s="215"/>
      <c r="R5" s="205"/>
    </row>
    <row r="6" spans="2:21" ht="15" customHeight="1">
      <c r="B6" s="207"/>
      <c r="C6" s="289"/>
      <c r="D6" s="289"/>
      <c r="E6" s="289"/>
      <c r="F6" s="289"/>
      <c r="G6" s="289"/>
      <c r="H6" s="289"/>
      <c r="I6" s="289"/>
      <c r="J6" s="289"/>
      <c r="K6" s="289"/>
      <c r="L6" s="289"/>
      <c r="M6" s="289"/>
      <c r="N6" s="289"/>
      <c r="O6" s="203"/>
      <c r="P6" s="203"/>
      <c r="Q6" s="215"/>
      <c r="R6" s="205"/>
    </row>
    <row r="7" spans="2:21" ht="44.25" customHeight="1">
      <c r="B7" s="207"/>
      <c r="C7" s="289"/>
      <c r="D7" s="289"/>
      <c r="E7" s="289"/>
      <c r="F7" s="289"/>
      <c r="G7" s="289"/>
      <c r="H7" s="289"/>
      <c r="I7" s="289"/>
      <c r="J7" s="289"/>
      <c r="K7" s="289"/>
      <c r="L7" s="289"/>
      <c r="M7" s="289"/>
      <c r="N7" s="289"/>
      <c r="O7" s="203"/>
      <c r="P7" s="203"/>
      <c r="Q7" s="215"/>
      <c r="R7" s="205"/>
    </row>
    <row r="8" spans="2:21" ht="15" customHeight="1">
      <c r="B8" s="209"/>
      <c r="C8" s="289"/>
      <c r="D8" s="289"/>
      <c r="E8" s="289"/>
      <c r="F8" s="289"/>
      <c r="G8" s="289"/>
      <c r="H8" s="289"/>
      <c r="I8" s="289"/>
      <c r="J8" s="289"/>
      <c r="K8" s="289"/>
      <c r="L8" s="289"/>
      <c r="M8" s="289"/>
      <c r="N8" s="289"/>
      <c r="O8" s="215"/>
      <c r="P8" s="215"/>
      <c r="Q8" s="215"/>
      <c r="R8" s="205"/>
    </row>
    <row r="9" spans="2:21" ht="15" customHeight="1">
      <c r="B9" s="217"/>
      <c r="C9" s="289"/>
      <c r="D9" s="289"/>
      <c r="E9" s="289"/>
      <c r="F9" s="289"/>
      <c r="G9" s="289"/>
      <c r="H9" s="289"/>
      <c r="I9" s="289"/>
      <c r="J9" s="289"/>
      <c r="K9" s="289"/>
      <c r="L9" s="289"/>
      <c r="M9" s="289"/>
      <c r="N9" s="289"/>
      <c r="O9" s="203"/>
      <c r="P9" s="203"/>
      <c r="Q9" s="203"/>
      <c r="R9" s="213"/>
      <c r="S9" s="216"/>
      <c r="T9" s="216"/>
      <c r="U9" s="216"/>
    </row>
    <row r="10" spans="2:21" ht="15" customHeight="1">
      <c r="B10" s="217"/>
      <c r="C10" s="289"/>
      <c r="D10" s="289"/>
      <c r="E10" s="289"/>
      <c r="F10" s="289"/>
      <c r="G10" s="289"/>
      <c r="H10" s="289"/>
      <c r="I10" s="289"/>
      <c r="J10" s="289"/>
      <c r="K10" s="289"/>
      <c r="L10" s="289"/>
      <c r="M10" s="289"/>
      <c r="N10" s="289"/>
      <c r="O10" s="203"/>
      <c r="P10" s="203"/>
      <c r="Q10" s="203"/>
      <c r="R10" s="213"/>
      <c r="S10" s="216"/>
      <c r="T10" s="216"/>
      <c r="U10" s="216"/>
    </row>
    <row r="11" spans="2:21" ht="15" customHeight="1">
      <c r="B11" s="217"/>
      <c r="C11" s="289"/>
      <c r="D11" s="289"/>
      <c r="E11" s="289"/>
      <c r="F11" s="289"/>
      <c r="G11" s="289"/>
      <c r="H11" s="289"/>
      <c r="I11" s="289"/>
      <c r="J11" s="289"/>
      <c r="K11" s="289"/>
      <c r="L11" s="289"/>
      <c r="M11" s="289"/>
      <c r="N11" s="289"/>
      <c r="O11" s="203"/>
      <c r="P11" s="203"/>
      <c r="Q11" s="203"/>
      <c r="R11" s="213"/>
      <c r="S11" s="216"/>
      <c r="T11" s="216"/>
      <c r="U11" s="216"/>
    </row>
    <row r="12" spans="2:21" ht="15" customHeight="1">
      <c r="B12" s="217"/>
      <c r="C12" s="289"/>
      <c r="D12" s="289"/>
      <c r="E12" s="289"/>
      <c r="F12" s="289"/>
      <c r="G12" s="289"/>
      <c r="H12" s="289"/>
      <c r="I12" s="289"/>
      <c r="J12" s="289"/>
      <c r="K12" s="289"/>
      <c r="L12" s="289"/>
      <c r="M12" s="289"/>
      <c r="N12" s="289"/>
      <c r="O12" s="203"/>
      <c r="P12" s="203"/>
      <c r="Q12" s="203"/>
      <c r="R12" s="213"/>
      <c r="S12" s="216"/>
      <c r="T12" s="216"/>
      <c r="U12" s="216"/>
    </row>
    <row r="13" spans="2:21" ht="15" customHeight="1">
      <c r="B13" s="217"/>
      <c r="C13" s="289"/>
      <c r="D13" s="289"/>
      <c r="E13" s="289"/>
      <c r="F13" s="289"/>
      <c r="G13" s="289"/>
      <c r="H13" s="289"/>
      <c r="I13" s="289"/>
      <c r="J13" s="289"/>
      <c r="K13" s="289"/>
      <c r="L13" s="289"/>
      <c r="M13" s="289"/>
      <c r="N13" s="289"/>
      <c r="O13" s="203"/>
      <c r="P13" s="203"/>
      <c r="Q13" s="203"/>
      <c r="R13" s="213"/>
      <c r="S13" s="216"/>
      <c r="T13" s="216"/>
      <c r="U13" s="216"/>
    </row>
    <row r="14" spans="2:21" ht="15" customHeight="1">
      <c r="B14" s="217"/>
      <c r="C14" s="289"/>
      <c r="D14" s="289"/>
      <c r="E14" s="289"/>
      <c r="F14" s="289"/>
      <c r="G14" s="289"/>
      <c r="H14" s="289"/>
      <c r="I14" s="289"/>
      <c r="J14" s="289"/>
      <c r="K14" s="289"/>
      <c r="L14" s="289"/>
      <c r="M14" s="289"/>
      <c r="N14" s="289"/>
      <c r="O14" s="203"/>
      <c r="P14" s="203"/>
      <c r="Q14" s="203"/>
      <c r="R14" s="213"/>
      <c r="S14" s="216"/>
      <c r="T14" s="216"/>
      <c r="U14" s="216"/>
    </row>
    <row r="15" spans="2:21" ht="15" customHeight="1">
      <c r="B15" s="217"/>
      <c r="C15" s="289"/>
      <c r="D15" s="289"/>
      <c r="E15" s="289"/>
      <c r="F15" s="289"/>
      <c r="G15" s="289"/>
      <c r="H15" s="289"/>
      <c r="I15" s="289"/>
      <c r="J15" s="289"/>
      <c r="K15" s="289"/>
      <c r="L15" s="289"/>
      <c r="M15" s="289"/>
      <c r="N15" s="289"/>
      <c r="O15" s="203"/>
      <c r="P15" s="203"/>
      <c r="Q15" s="203"/>
      <c r="R15" s="213"/>
      <c r="S15" s="216"/>
      <c r="T15" s="216"/>
      <c r="U15" s="216"/>
    </row>
    <row r="16" spans="2:21" ht="15" customHeight="1">
      <c r="B16" s="217"/>
      <c r="C16" s="289"/>
      <c r="D16" s="289"/>
      <c r="E16" s="289"/>
      <c r="F16" s="289"/>
      <c r="G16" s="289"/>
      <c r="H16" s="289"/>
      <c r="I16" s="289"/>
      <c r="J16" s="289"/>
      <c r="K16" s="289"/>
      <c r="L16" s="289"/>
      <c r="M16" s="289"/>
      <c r="N16" s="289"/>
      <c r="O16" s="203"/>
      <c r="P16" s="203"/>
      <c r="Q16" s="203"/>
      <c r="R16" s="213"/>
      <c r="S16" s="216"/>
      <c r="T16" s="216"/>
      <c r="U16" s="216"/>
    </row>
    <row r="17" spans="2:21" ht="15" customHeight="1">
      <c r="B17" s="217"/>
      <c r="C17" s="289"/>
      <c r="D17" s="289"/>
      <c r="E17" s="289"/>
      <c r="F17" s="289"/>
      <c r="G17" s="289"/>
      <c r="H17" s="289"/>
      <c r="I17" s="289"/>
      <c r="J17" s="289"/>
      <c r="K17" s="289"/>
      <c r="L17" s="289"/>
      <c r="M17" s="289"/>
      <c r="N17" s="289"/>
      <c r="O17" s="203"/>
      <c r="P17" s="203"/>
      <c r="Q17" s="203"/>
      <c r="R17" s="213"/>
      <c r="S17" s="216"/>
      <c r="T17" s="216"/>
      <c r="U17" s="216"/>
    </row>
    <row r="18" spans="2:21" ht="15" customHeight="1">
      <c r="B18" s="217"/>
      <c r="C18" s="289"/>
      <c r="D18" s="289"/>
      <c r="E18" s="289"/>
      <c r="F18" s="289"/>
      <c r="G18" s="289"/>
      <c r="H18" s="289"/>
      <c r="I18" s="289"/>
      <c r="J18" s="289"/>
      <c r="K18" s="289"/>
      <c r="L18" s="289"/>
      <c r="M18" s="289"/>
      <c r="N18" s="289"/>
      <c r="O18" s="203"/>
      <c r="P18" s="203"/>
      <c r="Q18" s="203"/>
      <c r="R18" s="213"/>
      <c r="S18" s="216"/>
      <c r="T18" s="216"/>
      <c r="U18" s="216"/>
    </row>
    <row r="19" spans="2:21" ht="144" customHeight="1">
      <c r="B19" s="217"/>
      <c r="C19" s="289"/>
      <c r="D19" s="289"/>
      <c r="E19" s="289"/>
      <c r="F19" s="289"/>
      <c r="G19" s="289"/>
      <c r="H19" s="289"/>
      <c r="I19" s="289"/>
      <c r="J19" s="289"/>
      <c r="K19" s="289"/>
      <c r="L19" s="289"/>
      <c r="M19" s="289"/>
      <c r="N19" s="289"/>
      <c r="O19" s="203"/>
      <c r="P19" s="215"/>
      <c r="Q19" s="215"/>
      <c r="R19" s="205"/>
    </row>
    <row r="20" spans="2:21" ht="15" customHeight="1">
      <c r="B20" s="217"/>
      <c r="C20" s="215"/>
      <c r="D20" s="203"/>
      <c r="E20" s="203"/>
      <c r="F20" s="203"/>
      <c r="G20" s="203"/>
      <c r="H20" s="203"/>
      <c r="I20" s="203"/>
      <c r="J20" s="203"/>
      <c r="K20" s="203"/>
      <c r="L20" s="203"/>
      <c r="M20" s="203"/>
      <c r="N20" s="203"/>
      <c r="O20" s="203"/>
      <c r="P20" s="215"/>
      <c r="Q20" s="215"/>
      <c r="R20" s="205"/>
    </row>
    <row r="21" spans="2:21" ht="15" customHeight="1">
      <c r="B21" s="217"/>
      <c r="C21" s="215"/>
      <c r="D21" s="203"/>
      <c r="E21" s="203"/>
      <c r="F21" s="203"/>
      <c r="G21" s="203"/>
      <c r="H21" s="203"/>
      <c r="I21" s="203"/>
      <c r="J21" s="203"/>
      <c r="K21" s="203"/>
      <c r="L21" s="203"/>
      <c r="M21" s="203"/>
      <c r="N21" s="203"/>
      <c r="O21" s="203"/>
      <c r="P21" s="215"/>
      <c r="Q21" s="215"/>
      <c r="R21" s="205"/>
    </row>
    <row r="22" spans="2:21" ht="15" customHeight="1">
      <c r="B22" s="217"/>
      <c r="C22" s="215"/>
      <c r="D22" s="203"/>
      <c r="E22" s="203"/>
      <c r="F22" s="203"/>
      <c r="G22" s="203"/>
      <c r="H22" s="203"/>
      <c r="I22" s="203"/>
      <c r="J22" s="203"/>
      <c r="K22" s="203"/>
      <c r="L22" s="203"/>
      <c r="M22" s="203"/>
      <c r="N22" s="203"/>
      <c r="O22" s="203"/>
      <c r="P22" s="215"/>
      <c r="Q22" s="215"/>
      <c r="R22" s="205"/>
    </row>
    <row r="23" spans="2:21" ht="15" customHeight="1">
      <c r="B23" s="217"/>
      <c r="C23" s="215"/>
      <c r="D23" s="203"/>
      <c r="E23" s="203"/>
      <c r="F23" s="203"/>
      <c r="G23" s="203"/>
      <c r="H23" s="203"/>
      <c r="I23" s="203"/>
      <c r="J23" s="203"/>
      <c r="K23" s="203"/>
      <c r="L23" s="203"/>
      <c r="M23" s="203"/>
      <c r="N23" s="203"/>
      <c r="O23" s="203"/>
      <c r="P23" s="215"/>
      <c r="Q23" s="215"/>
      <c r="R23" s="205"/>
    </row>
    <row r="24" spans="2:21">
      <c r="B24" s="217"/>
      <c r="C24" s="215"/>
      <c r="D24" s="215"/>
      <c r="E24" s="215"/>
      <c r="F24" s="215"/>
      <c r="G24" s="215"/>
      <c r="H24" s="215"/>
      <c r="I24" s="215"/>
      <c r="J24" s="215"/>
      <c r="K24" s="215"/>
      <c r="L24" s="215"/>
      <c r="M24" s="215"/>
      <c r="N24" s="215"/>
      <c r="O24" s="215"/>
      <c r="P24" s="215"/>
      <c r="Q24" s="215"/>
      <c r="R24" s="205"/>
    </row>
    <row r="25" spans="2:21">
      <c r="B25" s="217"/>
      <c r="C25" s="215"/>
      <c r="D25" s="215"/>
      <c r="E25" s="215"/>
      <c r="F25" s="215"/>
      <c r="G25" s="215"/>
      <c r="H25" s="215"/>
      <c r="I25" s="215"/>
      <c r="J25" s="215"/>
      <c r="K25" s="215"/>
      <c r="L25" s="215"/>
      <c r="M25" s="215"/>
      <c r="N25" s="215"/>
      <c r="O25" s="215"/>
      <c r="P25" s="215"/>
      <c r="Q25" s="215"/>
      <c r="R25" s="205"/>
    </row>
    <row r="26" spans="2:21" ht="15.75" thickBot="1">
      <c r="B26" s="211"/>
      <c r="C26" s="218"/>
      <c r="D26" s="218"/>
      <c r="E26" s="218"/>
      <c r="F26" s="218"/>
      <c r="G26" s="218"/>
      <c r="H26" s="218"/>
      <c r="I26" s="218"/>
      <c r="J26" s="218"/>
      <c r="K26" s="218"/>
      <c r="L26" s="218"/>
      <c r="M26" s="218"/>
      <c r="N26" s="218"/>
      <c r="O26" s="218"/>
      <c r="P26" s="218"/>
      <c r="Q26" s="218"/>
      <c r="R26" s="214"/>
    </row>
    <row r="27" spans="2:21">
      <c r="F27" s="290"/>
      <c r="G27" s="290"/>
      <c r="H27" s="290"/>
      <c r="I27" s="290"/>
      <c r="J27" s="290"/>
      <c r="K27" s="290"/>
      <c r="L27" s="290"/>
      <c r="M27" s="290"/>
      <c r="N27" s="290"/>
      <c r="O27" s="290"/>
      <c r="P27" s="290"/>
      <c r="Q27" s="290"/>
    </row>
    <row r="28" spans="2:21">
      <c r="F28" s="290"/>
      <c r="G28" s="290"/>
      <c r="H28" s="290"/>
      <c r="I28" s="290"/>
      <c r="J28" s="290"/>
      <c r="K28" s="290"/>
      <c r="L28" s="290"/>
      <c r="M28" s="290"/>
      <c r="N28" s="290"/>
      <c r="O28" s="290"/>
      <c r="P28" s="290"/>
      <c r="Q28" s="290"/>
    </row>
    <row r="29" spans="2:21">
      <c r="F29" s="290"/>
      <c r="G29" s="290"/>
      <c r="H29" s="290"/>
      <c r="I29" s="290"/>
      <c r="J29" s="290"/>
      <c r="K29" s="290"/>
      <c r="L29" s="290"/>
      <c r="M29" s="290"/>
      <c r="N29" s="290"/>
      <c r="O29" s="290"/>
      <c r="P29" s="290"/>
      <c r="Q29" s="290"/>
    </row>
    <row r="30" spans="2:21">
      <c r="F30" s="290"/>
      <c r="G30" s="290"/>
      <c r="H30" s="290"/>
      <c r="I30" s="290"/>
      <c r="J30" s="290"/>
      <c r="K30" s="290"/>
      <c r="L30" s="290"/>
      <c r="M30" s="290"/>
      <c r="N30" s="290"/>
      <c r="O30" s="290"/>
      <c r="P30" s="290"/>
      <c r="Q30" s="290"/>
    </row>
    <row r="31" spans="2:21">
      <c r="F31" s="290"/>
      <c r="G31" s="290"/>
      <c r="H31" s="290"/>
      <c r="I31" s="290"/>
      <c r="J31" s="290"/>
      <c r="K31" s="290"/>
      <c r="L31" s="290"/>
      <c r="M31" s="290"/>
      <c r="N31" s="290"/>
      <c r="O31" s="290"/>
      <c r="P31" s="290"/>
      <c r="Q31" s="290"/>
    </row>
    <row r="32" spans="2:21">
      <c r="F32" s="290"/>
      <c r="G32" s="290"/>
      <c r="H32" s="290"/>
      <c r="I32" s="290"/>
      <c r="J32" s="290"/>
      <c r="K32" s="290"/>
      <c r="L32" s="290"/>
      <c r="M32" s="290"/>
      <c r="N32" s="290"/>
      <c r="O32" s="290"/>
      <c r="P32" s="290"/>
      <c r="Q32" s="290"/>
    </row>
    <row r="33" spans="6:17">
      <c r="F33" s="290"/>
      <c r="G33" s="290"/>
      <c r="H33" s="290"/>
      <c r="I33" s="290"/>
      <c r="J33" s="290"/>
      <c r="K33" s="290"/>
      <c r="L33" s="290"/>
      <c r="M33" s="290"/>
      <c r="N33" s="290"/>
      <c r="O33" s="290"/>
      <c r="P33" s="290"/>
      <c r="Q33" s="290"/>
    </row>
    <row r="34" spans="6:17">
      <c r="F34" s="290"/>
      <c r="G34" s="290"/>
      <c r="H34" s="290"/>
      <c r="I34" s="290"/>
      <c r="J34" s="290"/>
      <c r="K34" s="290"/>
      <c r="L34" s="290"/>
      <c r="M34" s="290"/>
      <c r="N34" s="290"/>
      <c r="O34" s="290"/>
      <c r="P34" s="290"/>
      <c r="Q34" s="290"/>
    </row>
    <row r="35" spans="6:17">
      <c r="F35" s="290"/>
      <c r="G35" s="290"/>
      <c r="H35" s="290"/>
      <c r="I35" s="290"/>
      <c r="J35" s="290"/>
      <c r="K35" s="290"/>
      <c r="L35" s="290"/>
      <c r="M35" s="290"/>
      <c r="N35" s="290"/>
      <c r="O35" s="290"/>
      <c r="P35" s="290"/>
      <c r="Q35" s="290"/>
    </row>
    <row r="36" spans="6:17">
      <c r="F36" s="290"/>
      <c r="G36" s="290"/>
      <c r="H36" s="290"/>
      <c r="I36" s="290"/>
      <c r="J36" s="290"/>
      <c r="K36" s="290"/>
      <c r="L36" s="290"/>
      <c r="M36" s="290"/>
      <c r="N36" s="290"/>
      <c r="O36" s="290"/>
      <c r="P36" s="290"/>
      <c r="Q36" s="290"/>
    </row>
    <row r="37" spans="6:17">
      <c r="F37" s="290"/>
      <c r="G37" s="290"/>
      <c r="H37" s="290"/>
      <c r="I37" s="290"/>
      <c r="J37" s="290"/>
      <c r="K37" s="290"/>
      <c r="L37" s="290"/>
      <c r="M37" s="290"/>
      <c r="N37" s="290"/>
      <c r="O37" s="290"/>
      <c r="P37" s="290"/>
      <c r="Q37" s="290"/>
    </row>
  </sheetData>
  <mergeCells count="2">
    <mergeCell ref="C5:N19"/>
    <mergeCell ref="F27:Q37"/>
  </mergeCells>
  <printOptions horizontalCentered="1"/>
  <pageMargins left="0.23622047244094491" right="0.23622047244094491" top="0.74803149606299213" bottom="0.74803149606299213" header="0.31496062992125984" footer="0.31496062992125984"/>
  <pageSetup scale="81" orientation="landscape"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E0B5A-4EEE-4383-BF4F-DC5A62C7A50C}">
  <sheetPr codeName="Sheet2">
    <tabColor rgb="FF021237"/>
  </sheetPr>
  <dimension ref="B1:V26"/>
  <sheetViews>
    <sheetView showGridLines="0" tabSelected="1" zoomScaleNormal="100" zoomScaleSheetLayoutView="100" workbookViewId="0">
      <selection activeCell="W12" sqref="W12"/>
    </sheetView>
  </sheetViews>
  <sheetFormatPr defaultColWidth="9.140625" defaultRowHeight="23.25"/>
  <cols>
    <col min="1" max="1" width="1.85546875" style="3" customWidth="1"/>
    <col min="2" max="2" width="40.42578125" style="3" customWidth="1"/>
    <col min="3" max="6" width="10" style="3" customWidth="1"/>
    <col min="7" max="7" width="10.5703125" style="3" bestFit="1" customWidth="1"/>
    <col min="8" max="11" width="10" style="3" customWidth="1"/>
    <col min="12" max="12" width="10.42578125" style="3" customWidth="1"/>
    <col min="13" max="16" width="10" style="3" customWidth="1"/>
    <col min="17" max="17" width="11" style="3" bestFit="1" customWidth="1"/>
    <col min="18" max="16384" width="9.140625" style="3"/>
  </cols>
  <sheetData>
    <row r="1" spans="2:18" ht="10.5" customHeight="1"/>
    <row r="2" spans="2:18" ht="28.5">
      <c r="B2" s="291" t="s">
        <v>13</v>
      </c>
      <c r="C2" s="291"/>
      <c r="D2" s="291"/>
      <c r="E2" s="291"/>
      <c r="F2" s="291"/>
      <c r="G2" s="291"/>
      <c r="H2" s="291"/>
      <c r="I2" s="291"/>
      <c r="J2" s="291"/>
      <c r="K2" s="291"/>
      <c r="L2" s="291"/>
      <c r="M2" s="291"/>
      <c r="N2" s="291"/>
      <c r="O2" s="291"/>
      <c r="P2" s="291"/>
      <c r="Q2" s="291"/>
    </row>
    <row r="3" spans="2:18" s="88" customFormat="1" ht="13.5" customHeight="1">
      <c r="B3" s="87"/>
      <c r="C3" s="87"/>
      <c r="D3" s="87"/>
      <c r="E3" s="87"/>
      <c r="F3" s="87"/>
      <c r="G3" s="87"/>
      <c r="H3" s="87"/>
      <c r="I3" s="87"/>
      <c r="J3" s="87"/>
      <c r="K3" s="87"/>
      <c r="L3" s="87"/>
      <c r="M3" s="87"/>
      <c r="N3" s="87"/>
      <c r="O3" s="87"/>
      <c r="P3" s="87"/>
      <c r="Q3" s="87"/>
    </row>
    <row r="4" spans="2:18" s="16" customFormat="1" ht="21.75">
      <c r="B4" s="94" t="s">
        <v>1</v>
      </c>
      <c r="C4" s="95" t="s">
        <v>14</v>
      </c>
      <c r="D4" s="95" t="s">
        <v>15</v>
      </c>
      <c r="E4" s="95" t="s">
        <v>16</v>
      </c>
      <c r="F4" s="95" t="s">
        <v>17</v>
      </c>
      <c r="G4" s="95" t="s">
        <v>18</v>
      </c>
      <c r="H4" s="95" t="s">
        <v>19</v>
      </c>
      <c r="I4" s="95" t="s">
        <v>20</v>
      </c>
      <c r="J4" s="95" t="s">
        <v>21</v>
      </c>
      <c r="K4" s="95" t="s">
        <v>22</v>
      </c>
      <c r="L4" s="95" t="s">
        <v>0</v>
      </c>
      <c r="M4" s="95" t="s">
        <v>23</v>
      </c>
      <c r="N4" s="95" t="s">
        <v>24</v>
      </c>
      <c r="O4" s="95" t="s">
        <v>131</v>
      </c>
      <c r="P4" s="95" t="s">
        <v>132</v>
      </c>
      <c r="Q4" s="96" t="s">
        <v>130</v>
      </c>
    </row>
    <row r="5" spans="2:18" s="4" customFormat="1">
      <c r="B5" s="30" t="s">
        <v>25</v>
      </c>
      <c r="C5" s="29">
        <v>1055</v>
      </c>
      <c r="D5" s="29">
        <v>1212</v>
      </c>
      <c r="E5" s="29">
        <v>1105.4000000000001</v>
      </c>
      <c r="F5" s="29">
        <v>1140.4000000000001</v>
      </c>
      <c r="G5" s="100">
        <v>4512</v>
      </c>
      <c r="H5" s="29">
        <v>1111.4602785928439</v>
      </c>
      <c r="I5" s="29">
        <v>1341.3211193982411</v>
      </c>
      <c r="J5" s="29">
        <v>1214.6620109489299</v>
      </c>
      <c r="K5" s="29">
        <v>1648.5803653292385</v>
      </c>
      <c r="L5" s="100">
        <v>5316</v>
      </c>
      <c r="M5" s="29">
        <v>1666.8527561815959</v>
      </c>
      <c r="N5" s="29">
        <v>1724.7626066282382</v>
      </c>
      <c r="O5" s="29">
        <v>1287.6262878788741</v>
      </c>
      <c r="P5" s="29">
        <v>1905.7312892428565</v>
      </c>
      <c r="Q5" s="100">
        <v>6585</v>
      </c>
      <c r="R5" s="157"/>
    </row>
    <row r="6" spans="2:18" s="4" customFormat="1">
      <c r="B6" s="30" t="s">
        <v>26</v>
      </c>
      <c r="C6" s="29">
        <v>813</v>
      </c>
      <c r="D6" s="29">
        <v>796</v>
      </c>
      <c r="E6" s="29">
        <v>736</v>
      </c>
      <c r="F6" s="29">
        <v>770</v>
      </c>
      <c r="G6" s="100">
        <v>3115</v>
      </c>
      <c r="H6" s="29">
        <v>852.67758124228033</v>
      </c>
      <c r="I6" s="29">
        <v>797.71167146967366</v>
      </c>
      <c r="J6" s="29">
        <v>879.16746054962925</v>
      </c>
      <c r="K6" s="29">
        <v>1043.2810280331057</v>
      </c>
      <c r="L6" s="100">
        <v>3573</v>
      </c>
      <c r="M6" s="29">
        <v>1112.7587410599535</v>
      </c>
      <c r="N6" s="29">
        <v>1122.0409851231834</v>
      </c>
      <c r="O6" s="29">
        <v>1134.8245884534215</v>
      </c>
      <c r="P6" s="29">
        <v>1251.1130159393647</v>
      </c>
      <c r="Q6" s="100">
        <v>4621</v>
      </c>
      <c r="R6" s="157"/>
    </row>
    <row r="7" spans="2:18" s="4" customFormat="1">
      <c r="B7" s="30" t="s">
        <v>27</v>
      </c>
      <c r="C7" s="98">
        <v>179</v>
      </c>
      <c r="D7" s="98">
        <v>184</v>
      </c>
      <c r="E7" s="98">
        <v>150</v>
      </c>
      <c r="F7" s="98">
        <v>169</v>
      </c>
      <c r="G7" s="101">
        <v>682</v>
      </c>
      <c r="H7" s="98">
        <v>143.90674498762556</v>
      </c>
      <c r="I7" s="98">
        <v>147.61815076835435</v>
      </c>
      <c r="J7" s="98">
        <v>133.07765244380349</v>
      </c>
      <c r="K7" s="98">
        <v>149.87958510401904</v>
      </c>
      <c r="L7" s="101">
        <v>574</v>
      </c>
      <c r="M7" s="98">
        <v>138.58898368949107</v>
      </c>
      <c r="N7" s="98">
        <v>153.55261352345948</v>
      </c>
      <c r="O7" s="98">
        <v>136.32378726248498</v>
      </c>
      <c r="P7" s="98">
        <v>155.41714629955433</v>
      </c>
      <c r="Q7" s="101">
        <v>584</v>
      </c>
    </row>
    <row r="8" spans="2:18" s="4" customFormat="1">
      <c r="B8" s="92" t="s">
        <v>28</v>
      </c>
      <c r="C8" s="97">
        <v>2047</v>
      </c>
      <c r="D8" s="97">
        <v>2191</v>
      </c>
      <c r="E8" s="97">
        <v>1992</v>
      </c>
      <c r="F8" s="97">
        <v>2079</v>
      </c>
      <c r="G8" s="102">
        <v>8308</v>
      </c>
      <c r="H8" s="97">
        <v>2108</v>
      </c>
      <c r="I8" s="97">
        <v>2287</v>
      </c>
      <c r="J8" s="97">
        <v>2227</v>
      </c>
      <c r="K8" s="97">
        <v>2842</v>
      </c>
      <c r="L8" s="102">
        <v>9463</v>
      </c>
      <c r="M8" s="97">
        <v>2918</v>
      </c>
      <c r="N8" s="97">
        <v>3000</v>
      </c>
      <c r="O8" s="97">
        <v>2559</v>
      </c>
      <c r="P8" s="97">
        <v>3312</v>
      </c>
      <c r="Q8" s="102">
        <v>11790</v>
      </c>
    </row>
    <row r="9" spans="2:18" s="4" customFormat="1">
      <c r="B9" s="92"/>
      <c r="C9" s="93"/>
      <c r="D9" s="93"/>
      <c r="E9" s="93"/>
      <c r="F9" s="93"/>
      <c r="G9" s="103"/>
      <c r="H9" s="140"/>
      <c r="I9" s="93"/>
      <c r="J9" s="93"/>
      <c r="K9" s="93"/>
      <c r="L9" s="103"/>
      <c r="M9" s="140"/>
      <c r="N9" s="93"/>
      <c r="O9" s="93"/>
      <c r="P9" s="93"/>
      <c r="Q9" s="103"/>
    </row>
    <row r="10" spans="2:18" s="4" customFormat="1">
      <c r="B10" s="30" t="s">
        <v>6</v>
      </c>
      <c r="C10" s="98">
        <v>-918.09438822004199</v>
      </c>
      <c r="D10" s="98">
        <v>-970.15079224675799</v>
      </c>
      <c r="E10" s="98">
        <v>-962.17108723024603</v>
      </c>
      <c r="F10" s="98">
        <v>-1030.9827515099901</v>
      </c>
      <c r="G10" s="101">
        <v>-3881.399019207036</v>
      </c>
      <c r="H10" s="98">
        <v>-1085.1257908535199</v>
      </c>
      <c r="I10" s="98">
        <v>-1100.3748502312001</v>
      </c>
      <c r="J10" s="98">
        <v>-1176.3575557249801</v>
      </c>
      <c r="K10" s="98">
        <v>-1451.5646595098201</v>
      </c>
      <c r="L10" s="101">
        <v>-4813</v>
      </c>
      <c r="M10" s="98">
        <v>-1541.2770616078101</v>
      </c>
      <c r="N10" s="98">
        <v>-1490.4076393907801</v>
      </c>
      <c r="O10" s="98">
        <v>-1386.26183466458</v>
      </c>
      <c r="P10" s="98">
        <v>-1784.2308368246099</v>
      </c>
      <c r="Q10" s="101">
        <v>-6202</v>
      </c>
    </row>
    <row r="11" spans="2:18" s="4" customFormat="1">
      <c r="B11" s="92" t="s">
        <v>7</v>
      </c>
      <c r="C11" s="97">
        <v>1128.905611779958</v>
      </c>
      <c r="D11" s="97">
        <v>1220.8492077532419</v>
      </c>
      <c r="E11" s="97">
        <v>1029.828912769754</v>
      </c>
      <c r="F11" s="97">
        <v>1047</v>
      </c>
      <c r="G11" s="102">
        <v>4427</v>
      </c>
      <c r="H11" s="97">
        <v>1022.9188139692328</v>
      </c>
      <c r="I11" s="97">
        <v>1186.2760914050718</v>
      </c>
      <c r="J11" s="97">
        <v>1050.5495682173787</v>
      </c>
      <c r="K11" s="97">
        <v>1390.1763189565409</v>
      </c>
      <c r="L11" s="102">
        <v>4650</v>
      </c>
      <c r="M11" s="97">
        <v>1377</v>
      </c>
      <c r="N11" s="97">
        <v>1509.5923606092199</v>
      </c>
      <c r="O11" s="97">
        <v>1173</v>
      </c>
      <c r="P11" s="97">
        <v>1528</v>
      </c>
      <c r="Q11" s="102">
        <f>Q8+Q10</f>
        <v>5588</v>
      </c>
    </row>
    <row r="12" spans="2:18" s="4" customFormat="1">
      <c r="B12" s="92"/>
      <c r="C12" s="93"/>
      <c r="D12" s="93"/>
      <c r="E12" s="93"/>
      <c r="F12" s="93"/>
      <c r="G12" s="103"/>
      <c r="H12" s="140"/>
      <c r="I12" s="93"/>
      <c r="J12" s="93"/>
      <c r="K12" s="93"/>
      <c r="L12" s="103"/>
      <c r="M12" s="140"/>
      <c r="N12" s="93"/>
      <c r="O12" s="93"/>
      <c r="P12" s="93"/>
      <c r="Q12" s="103"/>
    </row>
    <row r="13" spans="2:18" s="4" customFormat="1" ht="43.5">
      <c r="B13" s="30" t="s">
        <v>8</v>
      </c>
      <c r="C13" s="29">
        <v>-133.25776002708099</v>
      </c>
      <c r="D13" s="29">
        <v>-215.13119122842701</v>
      </c>
      <c r="E13" s="29">
        <v>-129.282031532741</v>
      </c>
      <c r="F13" s="29">
        <v>-156.04105429986399</v>
      </c>
      <c r="G13" s="100">
        <v>-634</v>
      </c>
      <c r="H13" s="29">
        <v>-132.95344560500899</v>
      </c>
      <c r="I13" s="29">
        <v>-156.26573695862299</v>
      </c>
      <c r="J13" s="29">
        <v>-108.65942763935</v>
      </c>
      <c r="K13" s="29">
        <v>-154.435039122387</v>
      </c>
      <c r="L13" s="100">
        <v>-552.31364932536894</v>
      </c>
      <c r="M13" s="29">
        <v>-168.09111224436199</v>
      </c>
      <c r="N13" s="29">
        <v>-176.090935815693</v>
      </c>
      <c r="O13" s="29">
        <v>-214</v>
      </c>
      <c r="P13" s="29">
        <v>-207</v>
      </c>
      <c r="Q13" s="100">
        <v>-765</v>
      </c>
    </row>
    <row r="14" spans="2:18" s="4" customFormat="1">
      <c r="B14" s="30" t="s">
        <v>29</v>
      </c>
      <c r="C14" s="29">
        <v>-725.74902704305703</v>
      </c>
      <c r="D14" s="29">
        <v>-705.68812214661102</v>
      </c>
      <c r="E14" s="29">
        <v>-652.96883813629495</v>
      </c>
      <c r="F14" s="29">
        <v>-734.57891414161099</v>
      </c>
      <c r="G14" s="100">
        <v>-2819</v>
      </c>
      <c r="H14" s="29">
        <v>-751.34764182378296</v>
      </c>
      <c r="I14" s="29">
        <v>-684.81986761816199</v>
      </c>
      <c r="J14" s="29">
        <v>-681.38634593585198</v>
      </c>
      <c r="K14" s="29">
        <v>-896.71275969264298</v>
      </c>
      <c r="L14" s="100">
        <v>-3014.2666150704399</v>
      </c>
      <c r="M14" s="29">
        <v>-882.38698725168695</v>
      </c>
      <c r="N14" s="29">
        <v>-666.99298748225897</v>
      </c>
      <c r="O14" s="29">
        <v>-700</v>
      </c>
      <c r="P14" s="29">
        <v>-1527</v>
      </c>
      <c r="Q14" s="100">
        <v>-3776</v>
      </c>
    </row>
    <row r="15" spans="2:18" s="4" customFormat="1" ht="43.5">
      <c r="B15" s="30" t="s">
        <v>9</v>
      </c>
      <c r="C15" s="98">
        <v>-156.669256032438</v>
      </c>
      <c r="D15" s="98">
        <v>-546.51610324694002</v>
      </c>
      <c r="E15" s="98">
        <v>-476.14899683177202</v>
      </c>
      <c r="F15" s="98">
        <v>-243.79760690505799</v>
      </c>
      <c r="G15" s="101">
        <v>-1423</v>
      </c>
      <c r="H15" s="98">
        <v>-271.62266382157401</v>
      </c>
      <c r="I15" s="98">
        <v>-236.47749570153599</v>
      </c>
      <c r="J15" s="98">
        <v>-348.67297152473998</v>
      </c>
      <c r="K15" s="98">
        <v>-314.67276571653503</v>
      </c>
      <c r="L15" s="101">
        <v>-1172</v>
      </c>
      <c r="M15" s="98">
        <v>-342.497636226422</v>
      </c>
      <c r="N15" s="98">
        <v>-444.03832791139803</v>
      </c>
      <c r="O15" s="98">
        <v>-394</v>
      </c>
      <c r="P15" s="98">
        <v>-415</v>
      </c>
      <c r="Q15" s="101">
        <v>-1596</v>
      </c>
    </row>
    <row r="16" spans="2:18" s="4" customFormat="1">
      <c r="B16" s="92" t="s">
        <v>30</v>
      </c>
      <c r="C16" s="99">
        <v>113.22956867738208</v>
      </c>
      <c r="D16" s="99">
        <v>-246.48620886873618</v>
      </c>
      <c r="E16" s="99">
        <v>-228.57095373105403</v>
      </c>
      <c r="F16" s="99">
        <v>-87.417575346532885</v>
      </c>
      <c r="G16" s="104">
        <v>-449</v>
      </c>
      <c r="H16" s="99">
        <v>-133.00493728113332</v>
      </c>
      <c r="I16" s="99">
        <v>108.7129911267515</v>
      </c>
      <c r="J16" s="99">
        <v>-88.169176882563718</v>
      </c>
      <c r="K16" s="99">
        <v>24.355754424975075</v>
      </c>
      <c r="L16" s="104">
        <v>-88.478785845828497</v>
      </c>
      <c r="M16" s="99">
        <v>-16</v>
      </c>
      <c r="N16" s="99">
        <v>223</v>
      </c>
      <c r="O16" s="99">
        <v>-135</v>
      </c>
      <c r="P16" s="99">
        <v>-621</v>
      </c>
      <c r="Q16" s="104">
        <f>Q13+Q14+Q15+Q11</f>
        <v>-549</v>
      </c>
    </row>
    <row r="17" spans="2:22" s="4" customFormat="1">
      <c r="B17" s="92"/>
      <c r="C17" s="40"/>
      <c r="D17" s="40"/>
      <c r="E17" s="40"/>
      <c r="F17" s="40"/>
      <c r="G17" s="105"/>
      <c r="H17" s="141"/>
      <c r="I17" s="40"/>
      <c r="J17" s="40"/>
      <c r="K17" s="40"/>
      <c r="L17" s="105"/>
      <c r="M17" s="141"/>
      <c r="N17" s="40"/>
      <c r="O17" s="40"/>
      <c r="P17" s="40"/>
      <c r="Q17" s="105"/>
    </row>
    <row r="18" spans="2:22" s="4" customFormat="1">
      <c r="B18" s="30" t="s">
        <v>12</v>
      </c>
      <c r="C18" s="29">
        <v>88.179819388262104</v>
      </c>
      <c r="D18" s="29">
        <v>-15.546682216587994</v>
      </c>
      <c r="E18" s="29">
        <v>96.746473019423775</v>
      </c>
      <c r="F18" s="29">
        <v>-68.346175394903327</v>
      </c>
      <c r="G18" s="100">
        <v>101.03343479619454</v>
      </c>
      <c r="H18" s="29">
        <v>91.191063748323444</v>
      </c>
      <c r="I18" s="29">
        <v>-26.788182701737462</v>
      </c>
      <c r="J18" s="29">
        <v>31.320605242845055</v>
      </c>
      <c r="K18" s="29">
        <v>-90.556553235501667</v>
      </c>
      <c r="L18" s="100">
        <v>5</v>
      </c>
      <c r="M18" s="201">
        <v>-45.107874847316936</v>
      </c>
      <c r="N18" s="201">
        <v>11.468210714358921</v>
      </c>
      <c r="O18" s="201">
        <v>-44</v>
      </c>
      <c r="P18" s="201">
        <v>-80</v>
      </c>
      <c r="Q18" s="100">
        <v>-157</v>
      </c>
    </row>
    <row r="19" spans="2:22" s="4" customFormat="1">
      <c r="B19" s="30" t="s">
        <v>10</v>
      </c>
      <c r="C19" s="98">
        <v>-53.380848726704663</v>
      </c>
      <c r="D19" s="98">
        <v>-53.670045799929582</v>
      </c>
      <c r="E19" s="98">
        <v>-107.15997530564739</v>
      </c>
      <c r="F19" s="98">
        <v>-0.35605444323787744</v>
      </c>
      <c r="G19" s="101">
        <v>-215</v>
      </c>
      <c r="H19" s="98">
        <v>-40.80405438954206</v>
      </c>
      <c r="I19" s="98">
        <v>-35.497224229049849</v>
      </c>
      <c r="J19" s="98">
        <v>-52.251935819968381</v>
      </c>
      <c r="K19" s="98">
        <v>-83.718374957145301</v>
      </c>
      <c r="L19" s="101">
        <v>-212.2715893957056</v>
      </c>
      <c r="M19" s="202">
        <v>-92.212397469446358</v>
      </c>
      <c r="N19" s="202">
        <v>-83.376648946388855</v>
      </c>
      <c r="O19" s="202">
        <v>-92</v>
      </c>
      <c r="P19" s="202">
        <v>-117</v>
      </c>
      <c r="Q19" s="101">
        <v>-385</v>
      </c>
    </row>
    <row r="20" spans="2:22" s="4" customFormat="1">
      <c r="B20" s="92" t="s">
        <v>117</v>
      </c>
      <c r="C20" s="97">
        <v>148.02853933893951</v>
      </c>
      <c r="D20" s="97">
        <v>-315.70293688525379</v>
      </c>
      <c r="E20" s="97">
        <v>-238.98445601727764</v>
      </c>
      <c r="F20" s="97">
        <v>-156.11980518467408</v>
      </c>
      <c r="G20" s="102">
        <v>-563</v>
      </c>
      <c r="H20" s="97">
        <v>-83.788327439205645</v>
      </c>
      <c r="I20" s="97">
        <v>47.861847680442665</v>
      </c>
      <c r="J20" s="97">
        <v>-108.86937774834536</v>
      </c>
      <c r="K20" s="97">
        <v>-149.78758468049708</v>
      </c>
      <c r="L20" s="102">
        <v>-295</v>
      </c>
      <c r="M20" s="97">
        <v>-151</v>
      </c>
      <c r="N20" s="97">
        <v>152.09156176797006</v>
      </c>
      <c r="O20" s="97">
        <v>-271</v>
      </c>
      <c r="P20" s="97">
        <v>-818</v>
      </c>
      <c r="Q20" s="102">
        <f>Q16+Q18+Q19</f>
        <v>-1091</v>
      </c>
    </row>
    <row r="21" spans="2:22" s="4" customFormat="1">
      <c r="B21" s="92"/>
      <c r="C21" s="93"/>
      <c r="D21" s="93"/>
      <c r="E21" s="93"/>
      <c r="F21" s="93"/>
      <c r="G21" s="103"/>
      <c r="H21" s="140"/>
      <c r="I21" s="93"/>
      <c r="J21" s="93"/>
      <c r="K21" s="93"/>
      <c r="L21" s="103"/>
      <c r="M21" s="140"/>
      <c r="N21" s="93"/>
      <c r="O21" s="93"/>
      <c r="P21" s="93"/>
      <c r="Q21" s="103"/>
    </row>
    <row r="22" spans="2:22" s="4" customFormat="1">
      <c r="B22" s="30" t="s">
        <v>231</v>
      </c>
      <c r="C22" s="202">
        <v>-46</v>
      </c>
      <c r="D22" s="202">
        <v>-128</v>
      </c>
      <c r="E22" s="202">
        <v>-2</v>
      </c>
      <c r="F22" s="202">
        <v>-19</v>
      </c>
      <c r="G22" s="101">
        <v>-193.93442434352696</v>
      </c>
      <c r="H22" s="202">
        <v>1</v>
      </c>
      <c r="I22" s="202">
        <v>-48</v>
      </c>
      <c r="J22" s="202">
        <v>-52</v>
      </c>
      <c r="K22" s="202">
        <v>24</v>
      </c>
      <c r="L22" s="101">
        <v>-74.591871863330425</v>
      </c>
      <c r="M22" s="98">
        <v>41</v>
      </c>
      <c r="N22" s="98">
        <v>-86</v>
      </c>
      <c r="O22" s="98">
        <v>10</v>
      </c>
      <c r="P22" s="98">
        <v>-85</v>
      </c>
      <c r="Q22" s="101">
        <v>-120</v>
      </c>
      <c r="V22" s="29"/>
    </row>
    <row r="23" spans="2:22" s="4" customFormat="1" ht="24" thickBot="1">
      <c r="B23" s="92" t="s">
        <v>118</v>
      </c>
      <c r="C23" s="283">
        <v>102.02853933893951</v>
      </c>
      <c r="D23" s="283">
        <v>-443.70293688525379</v>
      </c>
      <c r="E23" s="283">
        <v>-240.98445601727764</v>
      </c>
      <c r="F23" s="283">
        <v>-175.11980518467408</v>
      </c>
      <c r="G23" s="284">
        <v>-757</v>
      </c>
      <c r="H23" s="283">
        <v>-82.788327439205645</v>
      </c>
      <c r="I23" s="283">
        <v>-0.13815231955733509</v>
      </c>
      <c r="J23" s="283">
        <v>-160.86937774834536</v>
      </c>
      <c r="K23" s="283">
        <v>-125.78758468049708</v>
      </c>
      <c r="L23" s="284">
        <v>-370</v>
      </c>
      <c r="M23" s="283">
        <f>M20+M22</f>
        <v>-110</v>
      </c>
      <c r="N23" s="283">
        <f>N20+N22</f>
        <v>66.091561767970063</v>
      </c>
      <c r="O23" s="283">
        <f>O20+O22</f>
        <v>-261</v>
      </c>
      <c r="P23" s="283">
        <f>P20+P22</f>
        <v>-903</v>
      </c>
      <c r="Q23" s="284">
        <f>Q20+Q22</f>
        <v>-1211</v>
      </c>
      <c r="V23" s="29"/>
    </row>
    <row r="24" spans="2:22">
      <c r="I24" s="97"/>
      <c r="V24" s="29"/>
    </row>
    <row r="25" spans="2:22">
      <c r="B25" s="292" t="s">
        <v>233</v>
      </c>
      <c r="C25" s="293"/>
      <c r="D25" s="293"/>
      <c r="E25" s="293"/>
      <c r="F25" s="293"/>
      <c r="G25" s="293"/>
      <c r="H25" s="293"/>
      <c r="I25" s="293"/>
      <c r="J25" s="293"/>
      <c r="K25" s="293"/>
      <c r="L25" s="293"/>
      <c r="M25" s="293"/>
      <c r="N25" s="293"/>
      <c r="O25" s="293"/>
      <c r="P25" s="293"/>
      <c r="Q25" s="293"/>
      <c r="R25" s="2"/>
      <c r="V25" s="29"/>
    </row>
    <row r="26" spans="2:22" ht="37.5" customHeight="1">
      <c r="B26" s="293"/>
      <c r="C26" s="293"/>
      <c r="D26" s="293"/>
      <c r="E26" s="293"/>
      <c r="F26" s="293"/>
      <c r="G26" s="293"/>
      <c r="H26" s="293"/>
      <c r="I26" s="293"/>
      <c r="J26" s="293"/>
      <c r="K26" s="293"/>
      <c r="L26" s="293"/>
      <c r="M26" s="293"/>
      <c r="N26" s="293"/>
      <c r="O26" s="293"/>
      <c r="P26" s="293"/>
      <c r="Q26" s="293"/>
      <c r="V26" s="29"/>
    </row>
  </sheetData>
  <mergeCells count="2">
    <mergeCell ref="B2:Q2"/>
    <mergeCell ref="B25:Q26"/>
  </mergeCells>
  <printOptions horizontalCentered="1"/>
  <pageMargins left="0.23622047244094491" right="0.23622047244094491"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1B93-3BE6-4E11-A76C-B250529B8C7F}">
  <sheetPr codeName="Sheet3">
    <tabColor rgb="FF021237"/>
  </sheetPr>
  <dimension ref="B1:V199"/>
  <sheetViews>
    <sheetView showGridLines="0" zoomScale="85" zoomScaleNormal="85" zoomScaleSheetLayoutView="90" workbookViewId="0">
      <selection activeCell="S7" sqref="S7"/>
    </sheetView>
  </sheetViews>
  <sheetFormatPr defaultColWidth="9.140625" defaultRowHeight="21.75"/>
  <cols>
    <col min="1" max="1" width="2.7109375" style="10" customWidth="1"/>
    <col min="2" max="2" width="38.140625" style="20" customWidth="1"/>
    <col min="3" max="3" width="12.5703125" style="10" customWidth="1"/>
    <col min="4" max="5" width="10.28515625" style="10" bestFit="1" customWidth="1"/>
    <col min="6" max="6" width="10.42578125" style="10" bestFit="1" customWidth="1"/>
    <col min="7" max="7" width="11" style="10" bestFit="1" customWidth="1"/>
    <col min="8" max="17" width="12.5703125" style="10" customWidth="1"/>
    <col min="18" max="18" width="9.140625" style="10"/>
    <col min="19" max="19" width="12.140625" style="10" bestFit="1" customWidth="1"/>
    <col min="20" max="21" width="9.140625" style="10"/>
    <col min="22" max="22" width="11.5703125" style="10" bestFit="1" customWidth="1"/>
    <col min="23" max="16384" width="9.140625" style="10"/>
  </cols>
  <sheetData>
    <row r="1" spans="2:21" ht="7.5" customHeight="1">
      <c r="B1" s="14"/>
      <c r="C1" s="14"/>
      <c r="D1" s="14"/>
      <c r="E1" s="14"/>
      <c r="F1" s="14"/>
      <c r="G1" s="14"/>
      <c r="H1" s="14"/>
      <c r="I1" s="14"/>
      <c r="J1" s="14"/>
      <c r="K1" s="14"/>
      <c r="L1" s="14"/>
      <c r="M1" s="14"/>
      <c r="N1" s="14"/>
      <c r="O1" s="14"/>
      <c r="P1" s="14"/>
      <c r="Q1" s="14"/>
    </row>
    <row r="2" spans="2:21" ht="28.5">
      <c r="B2" s="294" t="s">
        <v>191</v>
      </c>
      <c r="C2" s="294"/>
      <c r="D2" s="294"/>
      <c r="E2" s="294"/>
      <c r="F2" s="294"/>
      <c r="G2" s="294"/>
      <c r="H2" s="294"/>
      <c r="I2" s="294"/>
      <c r="J2" s="294"/>
      <c r="K2" s="294"/>
      <c r="L2" s="294"/>
      <c r="M2" s="294"/>
      <c r="N2" s="294"/>
      <c r="O2" s="294"/>
      <c r="P2" s="294"/>
      <c r="Q2" s="294"/>
    </row>
    <row r="3" spans="2:21" ht="13.5" customHeight="1">
      <c r="B3" s="14"/>
      <c r="C3" s="14"/>
      <c r="D3" s="14"/>
      <c r="E3" s="14"/>
      <c r="F3" s="14"/>
      <c r="G3" s="14"/>
      <c r="H3" s="14"/>
      <c r="I3" s="14"/>
      <c r="J3" s="14"/>
      <c r="K3" s="14"/>
      <c r="L3" s="14"/>
      <c r="M3" s="14"/>
      <c r="N3" s="14"/>
      <c r="O3" s="14"/>
      <c r="P3" s="14"/>
      <c r="Q3" s="14"/>
    </row>
    <row r="4" spans="2:21" ht="24.75">
      <c r="B4" s="296" t="s">
        <v>33</v>
      </c>
      <c r="C4" s="296"/>
      <c r="D4" s="296"/>
      <c r="E4" s="296"/>
      <c r="F4" s="296"/>
      <c r="G4" s="296"/>
      <c r="H4" s="296"/>
      <c r="I4" s="296"/>
      <c r="J4" s="296"/>
      <c r="K4" s="296"/>
      <c r="L4" s="296"/>
      <c r="M4" s="296"/>
      <c r="N4" s="296"/>
      <c r="O4" s="296"/>
      <c r="P4" s="296"/>
      <c r="Q4" s="296"/>
    </row>
    <row r="5" spans="2:21" s="16" customFormat="1">
      <c r="B5" s="137" t="s">
        <v>121</v>
      </c>
      <c r="C5" s="95" t="s">
        <v>14</v>
      </c>
      <c r="D5" s="95" t="s">
        <v>15</v>
      </c>
      <c r="E5" s="95" t="s">
        <v>16</v>
      </c>
      <c r="F5" s="95" t="s">
        <v>17</v>
      </c>
      <c r="G5" s="95" t="s">
        <v>18</v>
      </c>
      <c r="H5" s="95" t="s">
        <v>19</v>
      </c>
      <c r="I5" s="95" t="s">
        <v>20</v>
      </c>
      <c r="J5" s="95" t="s">
        <v>21</v>
      </c>
      <c r="K5" s="95" t="s">
        <v>22</v>
      </c>
      <c r="L5" s="95" t="s">
        <v>0</v>
      </c>
      <c r="M5" s="95" t="s">
        <v>23</v>
      </c>
      <c r="N5" s="95" t="s">
        <v>24</v>
      </c>
      <c r="O5" s="95" t="s">
        <v>131</v>
      </c>
      <c r="P5" s="95" t="s">
        <v>132</v>
      </c>
      <c r="Q5" s="95" t="s">
        <v>130</v>
      </c>
    </row>
    <row r="6" spans="2:21" s="36" customFormat="1">
      <c r="B6" s="110" t="s">
        <v>124</v>
      </c>
      <c r="C6" s="97">
        <v>7868.2473333333301</v>
      </c>
      <c r="D6" s="97">
        <v>8190.5023333333393</v>
      </c>
      <c r="E6" s="97">
        <v>7810.7630000000008</v>
      </c>
      <c r="F6" s="97">
        <v>8715.1253333333298</v>
      </c>
      <c r="G6" s="111">
        <v>8146.1594999999998</v>
      </c>
      <c r="H6" s="97">
        <v>9522.4716666666664</v>
      </c>
      <c r="I6" s="97">
        <v>9747.1676666666681</v>
      </c>
      <c r="J6" s="97">
        <v>9595.5933333333342</v>
      </c>
      <c r="K6" s="97">
        <v>12113.756333333333</v>
      </c>
      <c r="L6" s="111">
        <v>10244.74725</v>
      </c>
      <c r="M6" s="97">
        <v>12349.235333333334</v>
      </c>
      <c r="N6" s="97">
        <v>12221.715666666667</v>
      </c>
      <c r="O6" s="97">
        <v>11139.311</v>
      </c>
      <c r="P6" s="97">
        <v>13588.494333333334</v>
      </c>
      <c r="Q6" s="111">
        <v>12324.689083333335</v>
      </c>
    </row>
    <row r="7" spans="2:21" s="9" customFormat="1">
      <c r="B7" s="110"/>
      <c r="C7" s="112"/>
      <c r="D7" s="112"/>
      <c r="E7" s="112"/>
      <c r="F7" s="112"/>
      <c r="G7" s="113"/>
      <c r="H7" s="142"/>
      <c r="I7" s="112"/>
      <c r="J7" s="112"/>
      <c r="K7" s="112"/>
      <c r="L7" s="113"/>
      <c r="M7" s="142"/>
      <c r="N7" s="112"/>
      <c r="O7" s="112"/>
      <c r="P7" s="112"/>
      <c r="Q7" s="113"/>
    </row>
    <row r="8" spans="2:21" s="9" customFormat="1">
      <c r="B8" s="110" t="s">
        <v>34</v>
      </c>
      <c r="C8" s="97">
        <v>11997.220500407908</v>
      </c>
      <c r="D8" s="97">
        <v>11642.958147048907</v>
      </c>
      <c r="E8" s="97">
        <v>11589.800532824993</v>
      </c>
      <c r="F8" s="97">
        <v>14179.807025774207</v>
      </c>
      <c r="G8" s="111">
        <v>49409.786206056015</v>
      </c>
      <c r="H8" s="97">
        <v>15045.387251872829</v>
      </c>
      <c r="I8" s="97">
        <v>13593.460458547081</v>
      </c>
      <c r="J8" s="97">
        <v>12104.71401354404</v>
      </c>
      <c r="K8" s="97">
        <v>17583.090939727026</v>
      </c>
      <c r="L8" s="111">
        <v>58326.652663690984</v>
      </c>
      <c r="M8" s="97">
        <v>18589.060631434098</v>
      </c>
      <c r="N8" s="97">
        <v>15581.51809987478</v>
      </c>
      <c r="O8" s="97">
        <v>14165.020210473724</v>
      </c>
      <c r="P8" s="97">
        <v>21966.429461764063</v>
      </c>
      <c r="Q8" s="111">
        <v>70302.028403546661</v>
      </c>
    </row>
    <row r="9" spans="2:21" s="9" customFormat="1">
      <c r="B9" s="200" t="s">
        <v>120</v>
      </c>
      <c r="C9" s="188">
        <v>8.7970862956439341E-2</v>
      </c>
      <c r="D9" s="188">
        <v>0.10406889218746102</v>
      </c>
      <c r="E9" s="188">
        <v>9.5383948547988137E-2</v>
      </c>
      <c r="F9" s="188">
        <v>8.0415635676349642E-2</v>
      </c>
      <c r="G9" s="189">
        <v>9.1334836205885533E-2</v>
      </c>
      <c r="H9" s="190">
        <v>7.3873875935289129E-2</v>
      </c>
      <c r="I9" s="188">
        <v>9.8674054723661336E-2</v>
      </c>
      <c r="J9" s="188">
        <v>0.1003462528456167</v>
      </c>
      <c r="K9" s="188">
        <v>9.375945903468122E-2</v>
      </c>
      <c r="L9" s="189">
        <v>9.1142324774905248E-2</v>
      </c>
      <c r="M9" s="190">
        <v>8.9668477026910554E-2</v>
      </c>
      <c r="N9" s="188">
        <v>0.11069284748590057</v>
      </c>
      <c r="O9" s="188">
        <v>9.090183203034144E-2</v>
      </c>
      <c r="P9" s="188">
        <v>8.6756534217819689E-2</v>
      </c>
      <c r="Q9" s="189">
        <v>9.3666898231336948E-2</v>
      </c>
    </row>
    <row r="10" spans="2:21" s="9" customFormat="1">
      <c r="B10" s="117"/>
      <c r="C10" s="118"/>
      <c r="D10" s="118"/>
      <c r="E10" s="118"/>
      <c r="F10" s="118"/>
      <c r="G10" s="113"/>
      <c r="H10" s="144"/>
      <c r="I10" s="118"/>
      <c r="J10" s="118"/>
      <c r="K10" s="118"/>
      <c r="L10" s="113"/>
      <c r="M10" s="144"/>
      <c r="N10" s="118"/>
      <c r="O10" s="118"/>
      <c r="P10" s="118"/>
      <c r="Q10" s="113"/>
    </row>
    <row r="11" spans="2:21" s="9" customFormat="1">
      <c r="B11" s="117" t="s">
        <v>25</v>
      </c>
      <c r="C11" s="29">
        <v>1055.4058404995687</v>
      </c>
      <c r="D11" s="29">
        <v>1211.6697561483536</v>
      </c>
      <c r="E11" s="29">
        <v>1105.4809377044246</v>
      </c>
      <c r="F11" s="29">
        <v>1140.2781957456016</v>
      </c>
      <c r="G11" s="111">
        <v>4512.8347300979485</v>
      </c>
      <c r="H11" s="29">
        <v>1111.4610712432341</v>
      </c>
      <c r="I11" s="29">
        <v>1341.3218611706011</v>
      </c>
      <c r="J11" s="29">
        <v>1214.6626930269699</v>
      </c>
      <c r="K11" s="29">
        <v>1648.5810946664105</v>
      </c>
      <c r="L11" s="111">
        <v>5316.0267201072156</v>
      </c>
      <c r="M11" s="29">
        <v>1666.8527561815959</v>
      </c>
      <c r="N11" s="29">
        <v>1724.7626066282382</v>
      </c>
      <c r="O11" s="29">
        <v>1287.6262878788741</v>
      </c>
      <c r="P11" s="29">
        <v>1905.7312892428565</v>
      </c>
      <c r="Q11" s="111">
        <v>6584.9729399315647</v>
      </c>
    </row>
    <row r="12" spans="2:21" s="9" customFormat="1">
      <c r="B12" s="117" t="s">
        <v>26</v>
      </c>
      <c r="C12" s="29">
        <v>812.65995151944662</v>
      </c>
      <c r="D12" s="29">
        <v>795.95004901510674</v>
      </c>
      <c r="E12" s="29">
        <v>736.43486097433265</v>
      </c>
      <c r="F12" s="29">
        <v>769.64633693816506</v>
      </c>
      <c r="G12" s="111">
        <v>3114.6911984470507</v>
      </c>
      <c r="H12" s="29">
        <v>852.67500311466915</v>
      </c>
      <c r="I12" s="29">
        <v>797.71153790851963</v>
      </c>
      <c r="J12" s="29">
        <v>879.1673249197944</v>
      </c>
      <c r="K12" s="29">
        <v>1043.2808328285855</v>
      </c>
      <c r="L12" s="111">
        <v>3572.834698771569</v>
      </c>
      <c r="M12" s="29">
        <v>1112.7587410599533</v>
      </c>
      <c r="N12" s="29">
        <v>1122.0409851231839</v>
      </c>
      <c r="O12" s="29">
        <v>1134.8245884534215</v>
      </c>
      <c r="P12" s="29">
        <v>1251.1130159393647</v>
      </c>
      <c r="Q12" s="111">
        <v>4620.7373305759229</v>
      </c>
    </row>
    <row r="13" spans="2:21" s="9" customFormat="1">
      <c r="B13" s="117" t="s">
        <v>27</v>
      </c>
      <c r="C13" s="29">
        <v>178.83588122954515</v>
      </c>
      <c r="D13" s="29">
        <v>183.52113740365465</v>
      </c>
      <c r="E13" s="29">
        <v>149.92474375109367</v>
      </c>
      <c r="F13" s="29">
        <v>168.50600905527642</v>
      </c>
      <c r="G13" s="111">
        <v>680.78777143956995</v>
      </c>
      <c r="H13" s="29">
        <v>144.12309909018421</v>
      </c>
      <c r="I13" s="29">
        <v>147.41158114386047</v>
      </c>
      <c r="J13" s="29">
        <v>133.07765244380346</v>
      </c>
      <c r="K13" s="29">
        <v>149.87961601504915</v>
      </c>
      <c r="L13" s="111">
        <v>574.49194869289738</v>
      </c>
      <c r="M13" s="29">
        <v>138.58898028557695</v>
      </c>
      <c r="N13" s="29">
        <v>153.55261352345948</v>
      </c>
      <c r="O13" s="29">
        <v>136.32378726248498</v>
      </c>
      <c r="P13" s="29">
        <v>155.41714629955433</v>
      </c>
      <c r="Q13" s="111">
        <v>583.88252737107575</v>
      </c>
    </row>
    <row r="14" spans="2:21" s="9" customFormat="1">
      <c r="B14" s="119" t="s">
        <v>28</v>
      </c>
      <c r="C14" s="99">
        <v>2046.9016732485607</v>
      </c>
      <c r="D14" s="99">
        <v>2191.1409425671154</v>
      </c>
      <c r="E14" s="99">
        <v>1991.840542429851</v>
      </c>
      <c r="F14" s="99">
        <v>2078.4305417390428</v>
      </c>
      <c r="G14" s="120">
        <v>8308.3136999845701</v>
      </c>
      <c r="H14" s="99">
        <v>2108.04460482275</v>
      </c>
      <c r="I14" s="99">
        <v>2286.6509416362692</v>
      </c>
      <c r="J14" s="99">
        <v>2226.9071239423624</v>
      </c>
      <c r="K14" s="99">
        <v>2841.7409784663632</v>
      </c>
      <c r="L14" s="120">
        <v>9463.3436488677453</v>
      </c>
      <c r="M14" s="99">
        <v>2918.2004809310406</v>
      </c>
      <c r="N14" s="99">
        <v>3000.3562052748812</v>
      </c>
      <c r="O14" s="99">
        <v>2558.7746635947806</v>
      </c>
      <c r="P14" s="99">
        <v>3312.2614514817756</v>
      </c>
      <c r="Q14" s="120">
        <v>11789.592801282479</v>
      </c>
      <c r="T14" s="17"/>
      <c r="U14" s="17"/>
    </row>
    <row r="15" spans="2:21" s="9" customFormat="1">
      <c r="B15" s="110"/>
      <c r="C15" s="121"/>
      <c r="D15" s="121"/>
      <c r="E15" s="121"/>
      <c r="F15" s="121"/>
      <c r="G15" s="113"/>
      <c r="H15" s="145"/>
      <c r="I15" s="121"/>
      <c r="J15" s="121"/>
      <c r="K15" s="121"/>
      <c r="L15" s="113"/>
      <c r="M15" s="145"/>
      <c r="N15" s="121"/>
      <c r="O15" s="121"/>
      <c r="P15" s="121"/>
      <c r="Q15" s="113"/>
      <c r="T15" s="19"/>
      <c r="U15" s="19"/>
    </row>
    <row r="16" spans="2:21" s="9" customFormat="1" ht="22.5">
      <c r="B16" s="117" t="s">
        <v>35</v>
      </c>
      <c r="C16" s="29">
        <v>380.1244543249735</v>
      </c>
      <c r="D16" s="29">
        <v>28.777902504284555</v>
      </c>
      <c r="E16" s="29">
        <v>238.41392619186487</v>
      </c>
      <c r="F16" s="29">
        <v>238.46124964579397</v>
      </c>
      <c r="G16" s="111">
        <v>885.77753266691695</v>
      </c>
      <c r="H16" s="29">
        <v>136.56928043893768</v>
      </c>
      <c r="I16" s="29">
        <v>400.61336017832116</v>
      </c>
      <c r="J16" s="29">
        <v>216.95992819543176</v>
      </c>
      <c r="K16" s="29">
        <v>387.77533025380501</v>
      </c>
      <c r="L16" s="111">
        <v>1141.9178990664955</v>
      </c>
      <c r="M16" s="29">
        <v>309.74</v>
      </c>
      <c r="N16" s="29">
        <v>567.79999999999995</v>
      </c>
      <c r="O16" s="29">
        <v>236.16899297055252</v>
      </c>
      <c r="P16" s="29">
        <v>564.32563381496391</v>
      </c>
      <c r="Q16" s="111">
        <v>1678.0290220896372</v>
      </c>
      <c r="T16" s="67"/>
    </row>
    <row r="17" spans="2:20" s="18" customFormat="1" ht="22.5">
      <c r="B17" s="122" t="s">
        <v>119</v>
      </c>
      <c r="C17" s="123">
        <v>0.18570723708564479</v>
      </c>
      <c r="D17" s="123">
        <v>1.3133752350302348E-2</v>
      </c>
      <c r="E17" s="123">
        <v>0.119695287405398</v>
      </c>
      <c r="F17" s="123">
        <v>0.11473140182316179</v>
      </c>
      <c r="G17" s="124">
        <v>0.10661339528724847</v>
      </c>
      <c r="H17" s="146">
        <v>6.4784815333839105E-2</v>
      </c>
      <c r="I17" s="123">
        <v>0.17519655181461691</v>
      </c>
      <c r="J17" s="123">
        <v>9.7426572425409863E-2</v>
      </c>
      <c r="K17" s="123">
        <v>0.13645695831964264</v>
      </c>
      <c r="L17" s="124">
        <v>0.12066748724729254</v>
      </c>
      <c r="M17" s="146">
        <v>0.10614075421616635</v>
      </c>
      <c r="N17" s="123">
        <v>0.18924419673962689</v>
      </c>
      <c r="O17" s="123">
        <v>9.2297690895048398E-2</v>
      </c>
      <c r="P17" s="123">
        <v>0.17037472496698797</v>
      </c>
      <c r="Q17" s="124">
        <v>0.14233138076720514</v>
      </c>
    </row>
    <row r="18" spans="2:20" s="9" customFormat="1" ht="13.5" customHeight="1">
      <c r="B18" s="117"/>
      <c r="C18" s="125"/>
      <c r="D18" s="125"/>
      <c r="E18" s="125"/>
      <c r="F18" s="125"/>
      <c r="G18" s="126"/>
      <c r="H18" s="147"/>
      <c r="I18" s="125"/>
      <c r="J18" s="125"/>
      <c r="K18" s="125"/>
      <c r="L18" s="126"/>
      <c r="M18" s="147"/>
      <c r="N18" s="125"/>
      <c r="O18" s="125"/>
      <c r="P18" s="125"/>
      <c r="Q18" s="126"/>
    </row>
    <row r="19" spans="2:20" s="18" customFormat="1" ht="39.75" customHeight="1">
      <c r="B19" s="117" t="s">
        <v>189</v>
      </c>
      <c r="C19" s="29">
        <v>7.3677106148044711</v>
      </c>
      <c r="D19" s="29">
        <v>401.53626888650439</v>
      </c>
      <c r="E19" s="29">
        <v>47.215599568142721</v>
      </c>
      <c r="F19" s="29">
        <v>27.464226002045478</v>
      </c>
      <c r="G19" s="111">
        <v>483.58380507149707</v>
      </c>
      <c r="H19" s="29">
        <v>41.601771972139851</v>
      </c>
      <c r="I19" s="29">
        <v>29.565934494232462</v>
      </c>
      <c r="J19" s="29">
        <v>59.244272481079861</v>
      </c>
      <c r="K19" s="29">
        <v>16.813245814333044</v>
      </c>
      <c r="L19" s="111">
        <v>147.2252247617852</v>
      </c>
      <c r="M19" s="29">
        <v>42.630834861120761</v>
      </c>
      <c r="N19" s="29">
        <v>64.374769834758425</v>
      </c>
      <c r="O19" s="29">
        <v>24.608033566149256</v>
      </c>
      <c r="P19" s="29">
        <v>64.412627802303021</v>
      </c>
      <c r="Q19" s="111">
        <v>196.02626606433148</v>
      </c>
      <c r="S19" s="9"/>
      <c r="T19" s="106"/>
    </row>
    <row r="20" spans="2:20" s="9" customFormat="1" ht="22.5">
      <c r="B20" s="119" t="s">
        <v>149</v>
      </c>
      <c r="C20" s="99">
        <v>387.49216493977798</v>
      </c>
      <c r="D20" s="99">
        <v>430.31417139078894</v>
      </c>
      <c r="E20" s="99">
        <v>285.6295257600076</v>
      </c>
      <c r="F20" s="99">
        <v>265.92547564783945</v>
      </c>
      <c r="G20" s="120">
        <v>1369.361337738414</v>
      </c>
      <c r="H20" s="99">
        <v>178.17105241107754</v>
      </c>
      <c r="I20" s="99">
        <v>430.17929467255362</v>
      </c>
      <c r="J20" s="99">
        <v>276.20420067651162</v>
      </c>
      <c r="K20" s="99">
        <v>404.58857606813808</v>
      </c>
      <c r="L20" s="120">
        <v>1289.1431238282807</v>
      </c>
      <c r="M20" s="99">
        <v>352.37</v>
      </c>
      <c r="N20" s="99">
        <v>632.16999999999996</v>
      </c>
      <c r="O20" s="99">
        <v>260.77702653670178</v>
      </c>
      <c r="P20" s="99">
        <v>628.73826161726697</v>
      </c>
      <c r="Q20" s="120">
        <v>1874.0552881539686</v>
      </c>
    </row>
    <row r="21" spans="2:20" s="18" customFormat="1" ht="22.5">
      <c r="B21" s="195" t="s">
        <v>150</v>
      </c>
      <c r="C21" s="194">
        <v>0.18930668238929316</v>
      </c>
      <c r="D21" s="194">
        <v>0.19638817523378382</v>
      </c>
      <c r="E21" s="194">
        <v>0.14339979515205944</v>
      </c>
      <c r="F21" s="194">
        <v>0.12794532716274321</v>
      </c>
      <c r="G21" s="192">
        <v>0.16481820345095505</v>
      </c>
      <c r="H21" s="196">
        <v>8.4519583695459158E-2</v>
      </c>
      <c r="I21" s="194">
        <v>0.18812634969320166</v>
      </c>
      <c r="J21" s="194">
        <v>0.12403040868069019</v>
      </c>
      <c r="K21" s="194">
        <v>0.14237348834181476</v>
      </c>
      <c r="L21" s="192">
        <v>0.13622490862228406</v>
      </c>
      <c r="M21" s="196">
        <v>0.12074907200603904</v>
      </c>
      <c r="N21" s="194">
        <v>0.21069831604947151</v>
      </c>
      <c r="O21" s="194">
        <v>0.10191480721101889</v>
      </c>
      <c r="P21" s="194">
        <v>0.18982144701650716</v>
      </c>
      <c r="Q21" s="192">
        <v>0.15895844069780832</v>
      </c>
      <c r="R21" s="9"/>
      <c r="S21" s="9"/>
    </row>
    <row r="22" spans="2:20" s="18" customFormat="1" ht="13.5" customHeight="1">
      <c r="B22" s="82"/>
      <c r="C22" s="128"/>
      <c r="D22" s="128"/>
      <c r="E22" s="128"/>
      <c r="F22" s="128"/>
      <c r="G22" s="129"/>
      <c r="H22" s="150"/>
      <c r="I22" s="128"/>
      <c r="J22" s="128"/>
      <c r="K22" s="128"/>
      <c r="L22" s="129"/>
      <c r="M22" s="150"/>
      <c r="N22" s="128"/>
      <c r="O22" s="128"/>
      <c r="P22" s="128"/>
      <c r="Q22" s="129"/>
      <c r="R22" s="9"/>
      <c r="S22" s="9"/>
    </row>
    <row r="23" spans="2:20" s="18" customFormat="1" ht="24.75">
      <c r="B23" s="297" t="s">
        <v>180</v>
      </c>
      <c r="C23" s="298"/>
      <c r="D23" s="298"/>
      <c r="E23" s="298"/>
      <c r="F23" s="298"/>
      <c r="G23" s="298"/>
      <c r="H23" s="298"/>
      <c r="I23" s="298"/>
      <c r="J23" s="298"/>
      <c r="K23" s="298"/>
      <c r="L23" s="298"/>
      <c r="M23" s="298"/>
      <c r="N23" s="298"/>
      <c r="O23" s="298"/>
      <c r="P23" s="298"/>
      <c r="Q23" s="299"/>
      <c r="S23" s="9"/>
    </row>
    <row r="24" spans="2:20" s="18" customFormat="1" ht="43.5">
      <c r="B24" s="117" t="s">
        <v>181</v>
      </c>
      <c r="C24" s="29">
        <v>-45.951751603943308</v>
      </c>
      <c r="D24" s="29">
        <v>-37.669582662213685</v>
      </c>
      <c r="E24" s="29">
        <v>-32.829535971256291</v>
      </c>
      <c r="F24" s="29">
        <v>-35.318149023429427</v>
      </c>
      <c r="G24" s="111">
        <v>-151.22441735973825</v>
      </c>
      <c r="H24" s="29">
        <v>-41.231291755706081</v>
      </c>
      <c r="I24" s="29">
        <v>-33.637916750383781</v>
      </c>
      <c r="J24" s="29">
        <v>-50.188359156672732</v>
      </c>
      <c r="K24" s="29">
        <v>-15.682635577838568</v>
      </c>
      <c r="L24" s="111">
        <v>-140.74020324060155</v>
      </c>
      <c r="M24" s="29">
        <v>-38.07470312451283</v>
      </c>
      <c r="N24" s="29">
        <v>-47.452774201110429</v>
      </c>
      <c r="O24" s="29">
        <v>-61.978516285056983</v>
      </c>
      <c r="P24" s="29">
        <v>-67.419459574702955</v>
      </c>
      <c r="Q24" s="111">
        <v>-214.92545318538322</v>
      </c>
      <c r="S24" s="9"/>
    </row>
    <row r="25" spans="2:20" s="18" customFormat="1">
      <c r="B25" s="117"/>
      <c r="C25" s="77"/>
      <c r="D25" s="77"/>
      <c r="E25" s="77"/>
      <c r="F25" s="77"/>
      <c r="G25" s="78"/>
      <c r="H25" s="149"/>
      <c r="I25" s="77"/>
      <c r="J25" s="77"/>
      <c r="K25" s="77"/>
      <c r="L25" s="78"/>
      <c r="M25" s="149"/>
      <c r="N25" s="77"/>
      <c r="O25" s="77"/>
      <c r="P25" s="77"/>
      <c r="Q25" s="78"/>
      <c r="S25" s="9"/>
    </row>
    <row r="26" spans="2:20" s="18" customFormat="1" ht="39.75" customHeight="1">
      <c r="B26" s="117" t="s">
        <v>189</v>
      </c>
      <c r="C26" s="29">
        <v>3.7870867852556414</v>
      </c>
      <c r="D26" s="29">
        <v>4.3285083490851655</v>
      </c>
      <c r="E26" s="29">
        <v>3.370710788813561</v>
      </c>
      <c r="F26" s="29">
        <v>2.8498683399423852</v>
      </c>
      <c r="G26" s="111">
        <v>14.336174263096783</v>
      </c>
      <c r="H26" s="29">
        <v>3.0737016994184927</v>
      </c>
      <c r="I26" s="29">
        <v>4.1437191901558759</v>
      </c>
      <c r="J26" s="29">
        <v>3.8900548877290859</v>
      </c>
      <c r="K26" s="29">
        <v>2.8209470598959854</v>
      </c>
      <c r="L26" s="111">
        <v>13.928422837199427</v>
      </c>
      <c r="M26" s="29">
        <v>3.20003937250481</v>
      </c>
      <c r="N26" s="29">
        <v>6.4145237380085103</v>
      </c>
      <c r="O26" s="29">
        <v>9.0489249000796299</v>
      </c>
      <c r="P26" s="29">
        <v>9.6046063404846009</v>
      </c>
      <c r="Q26" s="111">
        <v>28.268094351077551</v>
      </c>
      <c r="S26" s="9"/>
      <c r="T26" s="106"/>
    </row>
    <row r="27" spans="2:20" s="18" customFormat="1" ht="87" customHeight="1">
      <c r="B27" s="119" t="s">
        <v>199</v>
      </c>
      <c r="C27" s="99">
        <v>-42.164664818687669</v>
      </c>
      <c r="D27" s="99">
        <v>-33.341074313128502</v>
      </c>
      <c r="E27" s="99">
        <v>-29.458825182442752</v>
      </c>
      <c r="F27" s="99">
        <v>-32.46828068348708</v>
      </c>
      <c r="G27" s="120">
        <v>-136.88824309664142</v>
      </c>
      <c r="H27" s="99">
        <v>-38.157590056287574</v>
      </c>
      <c r="I27" s="99">
        <v>-29.700767184722274</v>
      </c>
      <c r="J27" s="99">
        <v>-46.298304268943639</v>
      </c>
      <c r="K27" s="99">
        <v>-12.861688517942582</v>
      </c>
      <c r="L27" s="120">
        <v>-126.81178040340205</v>
      </c>
      <c r="M27" s="99">
        <v>-35</v>
      </c>
      <c r="N27" s="99">
        <v>-41</v>
      </c>
      <c r="O27" s="99">
        <v>-52.929591384977357</v>
      </c>
      <c r="P27" s="99">
        <v>-57.814853234218354</v>
      </c>
      <c r="Q27" s="120">
        <v>-186.65735883430568</v>
      </c>
      <c r="S27" s="9"/>
      <c r="T27" s="106"/>
    </row>
    <row r="28" spans="2:20" ht="13.5" customHeight="1">
      <c r="B28" s="60"/>
      <c r="C28" s="28"/>
      <c r="D28" s="28"/>
      <c r="E28" s="28"/>
      <c r="F28" s="28"/>
      <c r="G28" s="68"/>
      <c r="H28" s="28"/>
      <c r="I28" s="28"/>
      <c r="J28" s="28"/>
      <c r="K28" s="28"/>
      <c r="L28" s="68"/>
      <c r="M28" s="28"/>
      <c r="N28" s="28"/>
      <c r="O28" s="28"/>
      <c r="P28" s="28"/>
      <c r="Q28" s="68"/>
      <c r="S28" s="9"/>
    </row>
    <row r="29" spans="2:20" ht="24.75">
      <c r="B29" s="296" t="s">
        <v>151</v>
      </c>
      <c r="C29" s="296"/>
      <c r="D29" s="296"/>
      <c r="E29" s="296"/>
      <c r="F29" s="296"/>
      <c r="G29" s="296"/>
      <c r="H29" s="296"/>
      <c r="I29" s="296"/>
      <c r="J29" s="296"/>
      <c r="K29" s="296"/>
      <c r="L29" s="296"/>
      <c r="M29" s="296"/>
      <c r="N29" s="296"/>
      <c r="O29" s="296"/>
      <c r="P29" s="296"/>
      <c r="Q29" s="296"/>
      <c r="R29" s="44"/>
      <c r="S29" s="9"/>
    </row>
    <row r="30" spans="2:20" s="16" customFormat="1" ht="22.5" thickBot="1">
      <c r="B30" s="137" t="s">
        <v>121</v>
      </c>
      <c r="C30" s="27" t="s">
        <v>14</v>
      </c>
      <c r="D30" s="27" t="s">
        <v>15</v>
      </c>
      <c r="E30" s="27" t="s">
        <v>16</v>
      </c>
      <c r="F30" s="27" t="s">
        <v>17</v>
      </c>
      <c r="G30" s="27" t="s">
        <v>18</v>
      </c>
      <c r="H30" s="27" t="s">
        <v>19</v>
      </c>
      <c r="I30" s="27" t="s">
        <v>20</v>
      </c>
      <c r="J30" s="27" t="s">
        <v>21</v>
      </c>
      <c r="K30" s="27" t="s">
        <v>22</v>
      </c>
      <c r="L30" s="27" t="s">
        <v>0</v>
      </c>
      <c r="M30" s="27" t="s">
        <v>23</v>
      </c>
      <c r="N30" s="27" t="s">
        <v>24</v>
      </c>
      <c r="O30" s="95" t="s">
        <v>131</v>
      </c>
      <c r="P30" s="95" t="s">
        <v>132</v>
      </c>
      <c r="Q30" s="95" t="s">
        <v>130</v>
      </c>
      <c r="S30" s="9"/>
    </row>
    <row r="31" spans="2:20" s="36" customFormat="1">
      <c r="B31" s="110" t="s">
        <v>124</v>
      </c>
      <c r="C31" s="97">
        <v>1647.991</v>
      </c>
      <c r="D31" s="97">
        <v>1292.07866666667</v>
      </c>
      <c r="E31" s="97">
        <v>1311.5926666666701</v>
      </c>
      <c r="F31" s="97">
        <v>1974.7653333333301</v>
      </c>
      <c r="G31" s="111">
        <v>1556.6069166666675</v>
      </c>
      <c r="H31" s="97">
        <v>2359.2273333333333</v>
      </c>
      <c r="I31" s="97">
        <v>2016.0413333333333</v>
      </c>
      <c r="J31" s="97">
        <v>1860.1533333333334</v>
      </c>
      <c r="K31" s="97">
        <v>3038.6786666666667</v>
      </c>
      <c r="L31" s="111">
        <v>2318.5251666666668</v>
      </c>
      <c r="M31" s="97">
        <v>3449.0816666666665</v>
      </c>
      <c r="N31" s="97">
        <v>2788.5209999999997</v>
      </c>
      <c r="O31" s="97">
        <v>2564.0853333333334</v>
      </c>
      <c r="P31" s="97">
        <v>4032.3706666666667</v>
      </c>
      <c r="Q31" s="111">
        <v>3208.514666666666</v>
      </c>
    </row>
    <row r="32" spans="2:20" s="9" customFormat="1">
      <c r="B32" s="110"/>
      <c r="C32" s="112"/>
      <c r="D32" s="112"/>
      <c r="E32" s="112"/>
      <c r="F32" s="112"/>
      <c r="G32" s="113"/>
      <c r="H32" s="142"/>
      <c r="I32" s="112"/>
      <c r="J32" s="112"/>
      <c r="K32" s="112"/>
      <c r="L32" s="113"/>
      <c r="M32" s="142"/>
      <c r="N32" s="112"/>
      <c r="O32" s="112"/>
      <c r="P32" s="112"/>
      <c r="Q32" s="113"/>
    </row>
    <row r="33" spans="2:22" s="36" customFormat="1">
      <c r="B33" s="110" t="s">
        <v>34</v>
      </c>
      <c r="C33" s="97">
        <v>3742.7111719000004</v>
      </c>
      <c r="D33" s="97">
        <v>3293.8063329400002</v>
      </c>
      <c r="E33" s="97">
        <v>2906.5088075700005</v>
      </c>
      <c r="F33" s="97">
        <v>5530.5455387899992</v>
      </c>
      <c r="G33" s="111">
        <v>15473.571851200002</v>
      </c>
      <c r="H33" s="97">
        <v>7649.8695812999995</v>
      </c>
      <c r="I33" s="97">
        <v>6555.9475653805766</v>
      </c>
      <c r="J33" s="97">
        <v>5278.8583583378504</v>
      </c>
      <c r="K33" s="97">
        <v>9544.2482947272656</v>
      </c>
      <c r="L33" s="111">
        <v>29028.923799745691</v>
      </c>
      <c r="M33" s="97">
        <v>10943.278272680926</v>
      </c>
      <c r="N33" s="97">
        <v>8181.1960533102483</v>
      </c>
      <c r="O33" s="97">
        <v>7383.7308761458853</v>
      </c>
      <c r="P33" s="97">
        <v>14570.024640257301</v>
      </c>
      <c r="Q33" s="111">
        <v>41078.229842394358</v>
      </c>
    </row>
    <row r="34" spans="2:22" s="89" customFormat="1">
      <c r="B34" s="200" t="s">
        <v>120</v>
      </c>
      <c r="C34" s="188">
        <v>4.4468959838929234E-2</v>
      </c>
      <c r="D34" s="188">
        <v>8.217603020548063E-2</v>
      </c>
      <c r="E34" s="188">
        <v>6.3144692088606458E-2</v>
      </c>
      <c r="F34" s="188">
        <v>6.5923630771615227E-2</v>
      </c>
      <c r="G34" s="189">
        <v>6.3671830702349025E-2</v>
      </c>
      <c r="H34" s="190">
        <v>4.1566958844519206E-2</v>
      </c>
      <c r="I34" s="188">
        <v>7.8931224606203082E-2</v>
      </c>
      <c r="J34" s="188">
        <v>8.6307549056800437E-2</v>
      </c>
      <c r="K34" s="188">
        <v>8.5697267068908858E-2</v>
      </c>
      <c r="L34" s="189">
        <v>7.2650716237410845E-2</v>
      </c>
      <c r="M34" s="190">
        <v>6.9633791459337999E-2</v>
      </c>
      <c r="N34" s="188">
        <v>9.5653511321546592E-2</v>
      </c>
      <c r="O34" s="188">
        <v>6.8528909324295118E-2</v>
      </c>
      <c r="P34" s="188">
        <v>7.040029866277836E-2</v>
      </c>
      <c r="Q34" s="189">
        <v>7.4889186026710117E-2</v>
      </c>
    </row>
    <row r="35" spans="2:22" s="9" customFormat="1">
      <c r="B35" s="72"/>
      <c r="C35" s="118"/>
      <c r="D35" s="118"/>
      <c r="E35" s="118"/>
      <c r="F35" s="118"/>
      <c r="G35" s="113"/>
      <c r="H35" s="144"/>
      <c r="I35" s="118"/>
      <c r="J35" s="118"/>
      <c r="K35" s="118"/>
      <c r="L35" s="113"/>
      <c r="M35" s="144"/>
      <c r="N35" s="118"/>
      <c r="O35" s="118"/>
      <c r="P35" s="118"/>
      <c r="Q35" s="113"/>
    </row>
    <row r="36" spans="2:22" s="9" customFormat="1">
      <c r="B36" s="72" t="s">
        <v>25</v>
      </c>
      <c r="C36" s="29">
        <v>166.43447279193288</v>
      </c>
      <c r="D36" s="29">
        <v>270.67192870668083</v>
      </c>
      <c r="E36" s="29">
        <v>183.53060370683042</v>
      </c>
      <c r="F36" s="29">
        <v>364.59364206479574</v>
      </c>
      <c r="G36" s="111">
        <v>985.23064727023984</v>
      </c>
      <c r="H36" s="29">
        <v>317.98181405183647</v>
      </c>
      <c r="I36" s="29">
        <v>517.46896978954453</v>
      </c>
      <c r="J36" s="29">
        <v>455.60532672614505</v>
      </c>
      <c r="K36" s="29">
        <v>817.9159950852204</v>
      </c>
      <c r="L36" s="111">
        <v>2108.9721056527464</v>
      </c>
      <c r="M36" s="29">
        <v>762.02195712136813</v>
      </c>
      <c r="N36" s="29">
        <v>782.56012930910413</v>
      </c>
      <c r="O36" s="29">
        <v>505.99902368639948</v>
      </c>
      <c r="P36" s="29">
        <v>1025.7340861981538</v>
      </c>
      <c r="Q36" s="111">
        <v>3076.3151963150258</v>
      </c>
    </row>
    <row r="37" spans="2:22" s="9" customFormat="1">
      <c r="B37" s="72" t="s">
        <v>26</v>
      </c>
      <c r="C37" s="29">
        <v>136.62772572000011</v>
      </c>
      <c r="D37" s="29">
        <v>140.55847211000005</v>
      </c>
      <c r="E37" s="29">
        <v>131.51867838000013</v>
      </c>
      <c r="F37" s="29">
        <v>159.17139010959713</v>
      </c>
      <c r="G37" s="111">
        <v>567.87626631959745</v>
      </c>
      <c r="H37" s="29">
        <v>183.95425630999983</v>
      </c>
      <c r="I37" s="29">
        <v>180.3932002348007</v>
      </c>
      <c r="J37" s="29">
        <v>178.76703768696129</v>
      </c>
      <c r="K37" s="29">
        <v>218.29932889176328</v>
      </c>
      <c r="L37" s="111">
        <v>761.41382312352505</v>
      </c>
      <c r="M37" s="29">
        <v>262.48845339651183</v>
      </c>
      <c r="N37" s="29">
        <v>262.04088343537808</v>
      </c>
      <c r="O37" s="29">
        <v>270.76437716946884</v>
      </c>
      <c r="P37" s="29">
        <v>325.5515734795149</v>
      </c>
      <c r="Q37" s="111">
        <v>1120.8452874808736</v>
      </c>
    </row>
    <row r="38" spans="2:22" s="9" customFormat="1">
      <c r="B38" s="72" t="s">
        <v>27</v>
      </c>
      <c r="C38" s="29">
        <v>94.225641070000009</v>
      </c>
      <c r="D38" s="29">
        <v>95.830315159999998</v>
      </c>
      <c r="E38" s="29">
        <v>73.768047150000001</v>
      </c>
      <c r="F38" s="29">
        <v>98.422335210000014</v>
      </c>
      <c r="G38" s="111">
        <v>362.24633859000005</v>
      </c>
      <c r="H38" s="29">
        <v>77.986500370000002</v>
      </c>
      <c r="I38" s="29">
        <v>77.126239380000001</v>
      </c>
      <c r="J38" s="29">
        <v>73.185991049999984</v>
      </c>
      <c r="K38" s="29">
        <v>87.963981110000006</v>
      </c>
      <c r="L38" s="111">
        <v>316.26271191000001</v>
      </c>
      <c r="M38" s="29">
        <v>70.842170259999989</v>
      </c>
      <c r="N38" s="29">
        <v>73.538163540000014</v>
      </c>
      <c r="O38" s="29">
        <v>68.706776529999985</v>
      </c>
      <c r="P38" s="29">
        <v>73.490023660000006</v>
      </c>
      <c r="Q38" s="111">
        <v>286.57713398999999</v>
      </c>
    </row>
    <row r="39" spans="2:22" s="9" customFormat="1">
      <c r="B39" s="75" t="s">
        <v>28</v>
      </c>
      <c r="C39" s="99">
        <v>397.28783958193299</v>
      </c>
      <c r="D39" s="99">
        <v>507.06071597668091</v>
      </c>
      <c r="E39" s="99">
        <v>388.81732923683057</v>
      </c>
      <c r="F39" s="99">
        <v>622.18736738439293</v>
      </c>
      <c r="G39" s="120">
        <v>1915.3532521798375</v>
      </c>
      <c r="H39" s="99">
        <v>579.92257073183634</v>
      </c>
      <c r="I39" s="99">
        <v>774.98840940434525</v>
      </c>
      <c r="J39" s="99">
        <v>707.5583554631063</v>
      </c>
      <c r="K39" s="99">
        <v>1124.1793050869837</v>
      </c>
      <c r="L39" s="120">
        <v>3186.6486406862714</v>
      </c>
      <c r="M39" s="99">
        <v>1095.3525807778801</v>
      </c>
      <c r="N39" s="99">
        <v>1118.1391762844821</v>
      </c>
      <c r="O39" s="99">
        <v>845.47017738586828</v>
      </c>
      <c r="P39" s="99">
        <v>1424.7756833376686</v>
      </c>
      <c r="Q39" s="120">
        <v>4483.7376177858987</v>
      </c>
    </row>
    <row r="40" spans="2:22" s="9" customFormat="1">
      <c r="B40" s="69"/>
      <c r="C40" s="121"/>
      <c r="D40" s="121"/>
      <c r="E40" s="121"/>
      <c r="F40" s="121"/>
      <c r="G40" s="113"/>
      <c r="H40" s="145"/>
      <c r="I40" s="121"/>
      <c r="J40" s="121"/>
      <c r="K40" s="121"/>
      <c r="L40" s="113"/>
      <c r="M40" s="145"/>
      <c r="N40" s="121"/>
      <c r="O40" s="121"/>
      <c r="P40" s="121"/>
      <c r="Q40" s="113"/>
    </row>
    <row r="41" spans="2:22" s="9" customFormat="1">
      <c r="B41" s="117" t="s">
        <v>3</v>
      </c>
      <c r="C41" s="29">
        <v>-113.19526034993457</v>
      </c>
      <c r="D41" s="29">
        <v>-366.59122858969681</v>
      </c>
      <c r="E41" s="29">
        <v>-169.61711741983297</v>
      </c>
      <c r="F41" s="29">
        <v>-61.293017179944812</v>
      </c>
      <c r="G41" s="111">
        <v>-710.69662353940907</v>
      </c>
      <c r="H41" s="29">
        <v>-202.86501180235803</v>
      </c>
      <c r="I41" s="29">
        <v>14.003576014851383</v>
      </c>
      <c r="J41" s="29">
        <v>-103.00571864610448</v>
      </c>
      <c r="K41" s="29">
        <v>-54.800453128486765</v>
      </c>
      <c r="L41" s="111">
        <v>-346.66760756209777</v>
      </c>
      <c r="M41" s="29">
        <v>-95.097399020022635</v>
      </c>
      <c r="N41" s="29">
        <v>122.00421854307534</v>
      </c>
      <c r="O41" s="29">
        <v>-89.422367060347938</v>
      </c>
      <c r="P41" s="29">
        <v>127.39610650143813</v>
      </c>
      <c r="Q41" s="111">
        <v>64.880558964142892</v>
      </c>
    </row>
    <row r="42" spans="2:22" s="18" customFormat="1">
      <c r="B42" s="122" t="s">
        <v>31</v>
      </c>
      <c r="C42" s="123">
        <v>-0.28492002289586871</v>
      </c>
      <c r="D42" s="123">
        <v>-0.72297304255484052</v>
      </c>
      <c r="E42" s="123">
        <v>-0.43623857442968633</v>
      </c>
      <c r="F42" s="123">
        <v>-9.8512153079568135E-2</v>
      </c>
      <c r="G42" s="124">
        <v>-0.37105250570910348</v>
      </c>
      <c r="H42" s="146">
        <v>-0.34981396145066651</v>
      </c>
      <c r="I42" s="123">
        <v>1.8069400580602885E-2</v>
      </c>
      <c r="J42" s="123">
        <v>-0.14557911421834016</v>
      </c>
      <c r="K42" s="123">
        <v>-4.8747075204561396E-2</v>
      </c>
      <c r="L42" s="124">
        <v>-0.10878752151584556</v>
      </c>
      <c r="M42" s="146">
        <v>-8.6818984762411275E-2</v>
      </c>
      <c r="N42" s="123">
        <v>0.10911362478907945</v>
      </c>
      <c r="O42" s="123">
        <v>-0.10576643559070922</v>
      </c>
      <c r="P42" s="123">
        <v>8.9414851749154631E-2</v>
      </c>
      <c r="Q42" s="124">
        <v>1.4470195291262688E-2</v>
      </c>
      <c r="V42" s="9"/>
    </row>
    <row r="43" spans="2:22" s="9" customFormat="1" ht="13.5" customHeight="1">
      <c r="B43" s="117"/>
      <c r="C43" s="125"/>
      <c r="D43" s="125"/>
      <c r="E43" s="125"/>
      <c r="F43" s="125"/>
      <c r="G43" s="126"/>
      <c r="H43" s="147"/>
      <c r="I43" s="125"/>
      <c r="J43" s="125"/>
      <c r="K43" s="125"/>
      <c r="L43" s="126"/>
      <c r="M43" s="147"/>
      <c r="N43" s="125"/>
      <c r="O43" s="125"/>
      <c r="P43" s="125"/>
      <c r="Q43" s="126"/>
    </row>
    <row r="44" spans="2:22" s="18" customFormat="1" ht="39.75" customHeight="1">
      <c r="B44" s="117" t="s">
        <v>189</v>
      </c>
      <c r="C44" s="29">
        <v>-6.2420058896136288</v>
      </c>
      <c r="D44" s="29">
        <v>384.57830217015191</v>
      </c>
      <c r="E44" s="29">
        <v>23.827242815086347</v>
      </c>
      <c r="F44" s="29">
        <v>19.326064174026172</v>
      </c>
      <c r="G44" s="111">
        <v>421.48960326965079</v>
      </c>
      <c r="H44" s="29">
        <v>22.40649001149006</v>
      </c>
      <c r="I44" s="29">
        <v>6.6566392493538658</v>
      </c>
      <c r="J44" s="29">
        <v>27.216874320056387</v>
      </c>
      <c r="K44" s="29">
        <v>27.746824194908076</v>
      </c>
      <c r="L44" s="111">
        <v>84.026827775808385</v>
      </c>
      <c r="M44" s="29">
        <v>24.187725437225371</v>
      </c>
      <c r="N44" s="29">
        <v>31.384505622736597</v>
      </c>
      <c r="O44" s="29">
        <v>21.978482394806981</v>
      </c>
      <c r="P44" s="29">
        <v>24.787628646135413</v>
      </c>
      <c r="Q44" s="111">
        <v>102.33834210090437</v>
      </c>
      <c r="S44" s="9"/>
      <c r="T44" s="106"/>
    </row>
    <row r="45" spans="2:22" s="9" customFormat="1" ht="22.5">
      <c r="B45" s="119" t="s">
        <v>149</v>
      </c>
      <c r="C45" s="99">
        <v>-119.43726623954819</v>
      </c>
      <c r="D45" s="99">
        <v>17.987073580455103</v>
      </c>
      <c r="E45" s="99">
        <v>-145.78987460474661</v>
      </c>
      <c r="F45" s="99">
        <v>-41.96695300591864</v>
      </c>
      <c r="G45" s="120">
        <v>-289.20702026975823</v>
      </c>
      <c r="H45" s="99">
        <v>-180.45852179086796</v>
      </c>
      <c r="I45" s="99">
        <v>20.660215264205249</v>
      </c>
      <c r="J45" s="99">
        <v>-75.788844326048093</v>
      </c>
      <c r="K45" s="99">
        <v>-27.053628933578693</v>
      </c>
      <c r="L45" s="120">
        <v>-262.64077978628939</v>
      </c>
      <c r="M45" s="99">
        <v>-70.909673582797268</v>
      </c>
      <c r="N45" s="99">
        <v>153.38872416581194</v>
      </c>
      <c r="O45" s="99">
        <v>-67.443884665540963</v>
      </c>
      <c r="P45" s="99">
        <v>152.18373514757354</v>
      </c>
      <c r="Q45" s="120">
        <v>167.21890106504725</v>
      </c>
    </row>
    <row r="46" spans="2:22" s="18" customFormat="1" ht="22.5">
      <c r="B46" s="195" t="s">
        <v>150</v>
      </c>
      <c r="C46" s="194">
        <v>-0.30063156819809117</v>
      </c>
      <c r="D46" s="194">
        <v>3.5473214575120635E-2</v>
      </c>
      <c r="E46" s="194">
        <v>-0.3749572450664751</v>
      </c>
      <c r="F46" s="194">
        <v>-6.7450667123543639E-2</v>
      </c>
      <c r="G46" s="192">
        <v>-0.15099408944048084</v>
      </c>
      <c r="H46" s="196">
        <v>-0.31117692412477993</v>
      </c>
      <c r="I46" s="194">
        <v>2.6658740974054896E-2</v>
      </c>
      <c r="J46" s="194">
        <v>-0.10711320662229096</v>
      </c>
      <c r="K46" s="194">
        <v>-2.4065225904052211E-2</v>
      </c>
      <c r="L46" s="192">
        <v>-8.2419120963937678E-2</v>
      </c>
      <c r="M46" s="196">
        <v>-6.4736848049821327E-2</v>
      </c>
      <c r="N46" s="194">
        <v>0.13718213923557765</v>
      </c>
      <c r="O46" s="194">
        <v>-7.9770861787310465E-2</v>
      </c>
      <c r="P46" s="194">
        <v>0.10681241751057197</v>
      </c>
      <c r="Q46" s="192">
        <v>3.7294533114901829E-2</v>
      </c>
    </row>
    <row r="47" spans="2:22">
      <c r="B47" s="295" t="s">
        <v>187</v>
      </c>
      <c r="C47" s="295"/>
      <c r="D47" s="295"/>
      <c r="E47" s="295"/>
      <c r="F47" s="295"/>
      <c r="G47" s="295"/>
      <c r="H47" s="295"/>
      <c r="I47" s="295"/>
      <c r="J47" s="295"/>
      <c r="K47" s="295"/>
      <c r="L47" s="295"/>
      <c r="M47" s="295"/>
      <c r="N47" s="295"/>
      <c r="O47" s="295"/>
      <c r="P47" s="295"/>
      <c r="Q47" s="295"/>
      <c r="S47" s="16"/>
    </row>
    <row r="48" spans="2:22" s="9" customFormat="1">
      <c r="B48" s="130" t="s">
        <v>6</v>
      </c>
      <c r="C48" s="131">
        <v>229.86941395728465</v>
      </c>
      <c r="D48" s="131">
        <v>267.2928209657295</v>
      </c>
      <c r="E48" s="131">
        <v>219.0503004169652</v>
      </c>
      <c r="F48" s="131">
        <v>315.74657957689271</v>
      </c>
      <c r="G48" s="132">
        <v>1031.9591149168721</v>
      </c>
      <c r="H48" s="131">
        <v>382.45517078189556</v>
      </c>
      <c r="I48" s="131">
        <v>443.17911830157738</v>
      </c>
      <c r="J48" s="131">
        <v>432.41384538252481</v>
      </c>
      <c r="K48" s="131">
        <v>589.57603166919898</v>
      </c>
      <c r="L48" s="132">
        <v>1847.6241661351967</v>
      </c>
      <c r="M48" s="131">
        <v>664.44539788803979</v>
      </c>
      <c r="N48" s="131">
        <v>626.49697998482168</v>
      </c>
      <c r="O48" s="131">
        <v>511.41972950919018</v>
      </c>
      <c r="P48" s="131">
        <v>799.21175426170873</v>
      </c>
      <c r="Q48" s="132">
        <v>2601.5738616437607</v>
      </c>
    </row>
    <row r="49" spans="2:19" s="9" customFormat="1" ht="43.5">
      <c r="B49" s="83" t="s">
        <v>8</v>
      </c>
      <c r="C49" s="29">
        <v>32.890559314814155</v>
      </c>
      <c r="D49" s="29">
        <v>113.94741354856912</v>
      </c>
      <c r="E49" s="29">
        <v>34.371510464837357</v>
      </c>
      <c r="F49" s="29">
        <v>53.861798632904332</v>
      </c>
      <c r="G49" s="111">
        <v>235.07128196112495</v>
      </c>
      <c r="H49" s="29">
        <v>34.241676293159806</v>
      </c>
      <c r="I49" s="29">
        <v>50.95931058628112</v>
      </c>
      <c r="J49" s="29">
        <v>15.735676052210803</v>
      </c>
      <c r="K49" s="29">
        <v>43.406706506735638</v>
      </c>
      <c r="L49" s="111">
        <v>144.34336943838736</v>
      </c>
      <c r="M49" s="29">
        <v>55.796860240049419</v>
      </c>
      <c r="N49" s="29">
        <v>39.51018519363609</v>
      </c>
      <c r="O49" s="29">
        <v>64.950211063775939</v>
      </c>
      <c r="P49" s="29">
        <v>65.099775954310729</v>
      </c>
      <c r="Q49" s="111">
        <v>225.35703245177217</v>
      </c>
    </row>
    <row r="50" spans="2:19" s="9" customFormat="1">
      <c r="B50" s="83" t="s">
        <v>29</v>
      </c>
      <c r="C50" s="29">
        <v>253.62543988131412</v>
      </c>
      <c r="D50" s="29">
        <v>206.58374918652299</v>
      </c>
      <c r="E50" s="29">
        <v>237.99998373293121</v>
      </c>
      <c r="F50" s="29">
        <v>283.83872559517272</v>
      </c>
      <c r="G50" s="111">
        <v>982.04789839594105</v>
      </c>
      <c r="H50" s="29">
        <v>302.03623259066939</v>
      </c>
      <c r="I50" s="29">
        <v>230.90093996556683</v>
      </c>
      <c r="J50" s="29">
        <v>258.65841399171018</v>
      </c>
      <c r="K50" s="29">
        <v>418.98038554552045</v>
      </c>
      <c r="L50" s="111">
        <v>1210.5759720934668</v>
      </c>
      <c r="M50" s="29">
        <v>381.0744988028631</v>
      </c>
      <c r="N50" s="29">
        <v>227.64161085431743</v>
      </c>
      <c r="O50" s="29">
        <v>252.11687023551323</v>
      </c>
      <c r="P50" s="29">
        <v>336.40420039707863</v>
      </c>
      <c r="Q50" s="111">
        <v>1197.2371802897726</v>
      </c>
    </row>
    <row r="51" spans="2:19" s="9" customFormat="1" ht="21.75" customHeight="1">
      <c r="B51" s="84" t="s">
        <v>9</v>
      </c>
      <c r="C51" s="98">
        <v>-5.9023132215454366</v>
      </c>
      <c r="D51" s="98">
        <v>285.82796086555607</v>
      </c>
      <c r="E51" s="98">
        <v>67.012652041929812</v>
      </c>
      <c r="F51" s="98">
        <v>30.033280759367901</v>
      </c>
      <c r="G51" s="133">
        <v>376.97158044530835</v>
      </c>
      <c r="H51" s="98">
        <v>64.054502868469683</v>
      </c>
      <c r="I51" s="98">
        <v>35.945464536068485</v>
      </c>
      <c r="J51" s="98">
        <v>103.75613868276494</v>
      </c>
      <c r="K51" s="98">
        <v>127.01663449401529</v>
      </c>
      <c r="L51" s="133">
        <v>330.77274058131837</v>
      </c>
      <c r="M51" s="98">
        <v>89.133222866950376</v>
      </c>
      <c r="N51" s="98">
        <v>102.48618170863161</v>
      </c>
      <c r="O51" s="98">
        <v>106.4057336377369</v>
      </c>
      <c r="P51" s="98">
        <v>96.663846223132424</v>
      </c>
      <c r="Q51" s="133">
        <v>394.68898443645128</v>
      </c>
    </row>
    <row r="52" spans="2:19" s="9" customFormat="1" ht="13.5" customHeight="1">
      <c r="B52" s="117"/>
      <c r="C52" s="22"/>
      <c r="D52" s="22"/>
      <c r="E52" s="22"/>
      <c r="F52" s="22"/>
      <c r="G52" s="23"/>
      <c r="H52" s="22"/>
      <c r="I52" s="22"/>
      <c r="J52" s="22"/>
      <c r="K52" s="22"/>
      <c r="L52" s="23"/>
      <c r="M52" s="22"/>
      <c r="N52" s="22"/>
      <c r="O52" s="22"/>
      <c r="P52" s="22"/>
      <c r="Q52" s="23"/>
    </row>
    <row r="53" spans="2:19" ht="22.5">
      <c r="B53" s="295" t="s">
        <v>188</v>
      </c>
      <c r="C53" s="295"/>
      <c r="D53" s="295"/>
      <c r="E53" s="295"/>
      <c r="F53" s="295"/>
      <c r="G53" s="295"/>
      <c r="H53" s="295"/>
      <c r="I53" s="295"/>
      <c r="J53" s="295"/>
      <c r="K53" s="295"/>
      <c r="L53" s="295"/>
      <c r="M53" s="295"/>
      <c r="N53" s="295"/>
      <c r="O53" s="295"/>
      <c r="P53" s="295"/>
      <c r="Q53" s="295"/>
      <c r="S53" s="16"/>
    </row>
    <row r="54" spans="2:19" s="9" customFormat="1">
      <c r="B54" s="130" t="s">
        <v>6</v>
      </c>
      <c r="C54" s="131">
        <v>0</v>
      </c>
      <c r="D54" s="131">
        <v>0</v>
      </c>
      <c r="E54" s="131">
        <v>0</v>
      </c>
      <c r="F54" s="131">
        <v>0</v>
      </c>
      <c r="G54" s="132">
        <v>0</v>
      </c>
      <c r="H54" s="131">
        <v>0</v>
      </c>
      <c r="I54" s="131">
        <v>0</v>
      </c>
      <c r="J54" s="131">
        <v>0</v>
      </c>
      <c r="K54" s="131">
        <v>0</v>
      </c>
      <c r="L54" s="132">
        <v>0</v>
      </c>
      <c r="M54" s="131">
        <v>2.5999989999999999</v>
      </c>
      <c r="N54" s="131">
        <v>3.8432029999999999</v>
      </c>
      <c r="O54" s="131">
        <v>2.6</v>
      </c>
      <c r="P54" s="131">
        <v>3.2494019999999999</v>
      </c>
      <c r="Q54" s="132">
        <v>12.292603999999999</v>
      </c>
    </row>
    <row r="55" spans="2:19" s="9" customFormat="1" ht="43.5">
      <c r="B55" s="83" t="s">
        <v>8</v>
      </c>
      <c r="C55" s="29">
        <v>4.4314070885231738</v>
      </c>
      <c r="D55" s="29">
        <v>90.295676195938483</v>
      </c>
      <c r="E55" s="29">
        <v>10.42149672918957</v>
      </c>
      <c r="F55" s="29">
        <v>9.0490129637798464</v>
      </c>
      <c r="G55" s="111">
        <v>114.19759297743107</v>
      </c>
      <c r="H55" s="29">
        <v>6.6210691267978756</v>
      </c>
      <c r="I55" s="29">
        <v>23.386257325597263</v>
      </c>
      <c r="J55" s="29">
        <v>9.7306049144668982</v>
      </c>
      <c r="K55" s="29">
        <v>-7.5290800669547631</v>
      </c>
      <c r="L55" s="111">
        <v>32.20885129990728</v>
      </c>
      <c r="M55" s="29">
        <v>5.4319257527162774</v>
      </c>
      <c r="N55" s="29">
        <v>7.295890304137945</v>
      </c>
      <c r="O55" s="29">
        <v>5.6183204677841809</v>
      </c>
      <c r="P55" s="29">
        <v>5.9130683156970933</v>
      </c>
      <c r="Q55" s="111">
        <v>24.259204840335496</v>
      </c>
    </row>
    <row r="56" spans="2:19" s="9" customFormat="1">
      <c r="B56" s="83" t="s">
        <v>29</v>
      </c>
      <c r="C56" s="29">
        <v>1.344597468587724</v>
      </c>
      <c r="D56" s="29">
        <v>40.666431528270053</v>
      </c>
      <c r="E56" s="29">
        <v>5.7886488987248326</v>
      </c>
      <c r="F56" s="29">
        <v>5.2053453270209378</v>
      </c>
      <c r="G56" s="111">
        <v>53.00502322260354</v>
      </c>
      <c r="H56" s="29">
        <v>2.5078536201949437</v>
      </c>
      <c r="I56" s="29">
        <v>0.85435904120859796</v>
      </c>
      <c r="J56" s="29">
        <v>6.6228516196909757</v>
      </c>
      <c r="K56" s="29">
        <v>0.90682214001169203</v>
      </c>
      <c r="L56" s="111">
        <v>10.891886421106211</v>
      </c>
      <c r="M56" s="29">
        <v>2.8251332793500974</v>
      </c>
      <c r="N56" s="29">
        <v>3.9113087348239737</v>
      </c>
      <c r="O56" s="29">
        <v>2.6339016170440743</v>
      </c>
      <c r="P56" s="29">
        <v>3.1792710238460313</v>
      </c>
      <c r="Q56" s="111">
        <v>12.549614655064175</v>
      </c>
    </row>
    <row r="57" spans="2:19" s="9" customFormat="1" ht="21.75" customHeight="1">
      <c r="B57" s="84" t="s">
        <v>9</v>
      </c>
      <c r="C57" s="98">
        <v>-12.018010446724526</v>
      </c>
      <c r="D57" s="98">
        <v>253.61619444594334</v>
      </c>
      <c r="E57" s="98">
        <v>7.6170971871719457</v>
      </c>
      <c r="F57" s="98">
        <v>5.0717058832253876</v>
      </c>
      <c r="G57" s="133">
        <v>254.28698706961615</v>
      </c>
      <c r="H57" s="98">
        <v>13.27756726449724</v>
      </c>
      <c r="I57" s="98">
        <v>-17.58397711745199</v>
      </c>
      <c r="J57" s="98">
        <v>10.863417785898513</v>
      </c>
      <c r="K57" s="98">
        <v>34.369082121851136</v>
      </c>
      <c r="L57" s="133">
        <v>40.926090054794898</v>
      </c>
      <c r="M57" s="98">
        <v>13.330667405158996</v>
      </c>
      <c r="N57" s="98">
        <v>16.334103583774674</v>
      </c>
      <c r="O57" s="98">
        <v>11.126260309978724</v>
      </c>
      <c r="P57" s="98">
        <v>12.44588730659229</v>
      </c>
      <c r="Q57" s="133">
        <v>53.236918605504684</v>
      </c>
    </row>
    <row r="58" spans="2:19" s="9" customFormat="1" ht="13.5" customHeight="1">
      <c r="B58" s="117"/>
      <c r="C58" s="22"/>
      <c r="D58" s="22"/>
      <c r="E58" s="22"/>
      <c r="F58" s="22"/>
      <c r="G58" s="23"/>
      <c r="H58" s="22"/>
      <c r="I58" s="22"/>
      <c r="J58" s="22"/>
      <c r="K58" s="22"/>
      <c r="L58" s="23"/>
      <c r="M58" s="22"/>
      <c r="N58" s="22"/>
      <c r="O58" s="22"/>
      <c r="P58" s="22"/>
      <c r="Q58" s="23"/>
    </row>
    <row r="59" spans="2:19" ht="22.5">
      <c r="B59" s="295" t="s">
        <v>193</v>
      </c>
      <c r="C59" s="295"/>
      <c r="D59" s="295"/>
      <c r="E59" s="295"/>
      <c r="F59" s="295"/>
      <c r="G59" s="295"/>
      <c r="H59" s="295"/>
      <c r="I59" s="295"/>
      <c r="J59" s="295"/>
      <c r="K59" s="295"/>
      <c r="L59" s="295"/>
      <c r="M59" s="295"/>
      <c r="N59" s="295"/>
      <c r="O59" s="295"/>
      <c r="P59" s="295"/>
      <c r="Q59" s="295"/>
      <c r="S59" s="16"/>
    </row>
    <row r="60" spans="2:19" s="9" customFormat="1">
      <c r="B60" s="130" t="s">
        <v>6</v>
      </c>
      <c r="C60" s="131">
        <v>229.86941395728465</v>
      </c>
      <c r="D60" s="131">
        <v>267.2928209657295</v>
      </c>
      <c r="E60" s="131">
        <v>219.0503004169652</v>
      </c>
      <c r="F60" s="131">
        <v>315.74657957689271</v>
      </c>
      <c r="G60" s="132">
        <v>1031.9591149168721</v>
      </c>
      <c r="H60" s="131">
        <v>382.45517078189556</v>
      </c>
      <c r="I60" s="131">
        <v>443.17911830157738</v>
      </c>
      <c r="J60" s="131">
        <v>432.41384538252481</v>
      </c>
      <c r="K60" s="131">
        <v>589.57603166919898</v>
      </c>
      <c r="L60" s="132">
        <v>1847.6241661351967</v>
      </c>
      <c r="M60" s="131">
        <v>661.84539888803977</v>
      </c>
      <c r="N60" s="131">
        <v>622.65377698482166</v>
      </c>
      <c r="O60" s="131">
        <v>508.81972950919015</v>
      </c>
      <c r="P60" s="131">
        <v>795.9623522617087</v>
      </c>
      <c r="Q60" s="181">
        <v>2589.2812576437605</v>
      </c>
    </row>
    <row r="61" spans="2:19" s="9" customFormat="1" ht="43.5">
      <c r="B61" s="83" t="s">
        <v>8</v>
      </c>
      <c r="C61" s="29">
        <v>28.459152226290978</v>
      </c>
      <c r="D61" s="29">
        <v>23.651737352630629</v>
      </c>
      <c r="E61" s="29">
        <v>23.950013735647783</v>
      </c>
      <c r="F61" s="29">
        <v>44.812785669124487</v>
      </c>
      <c r="G61" s="111">
        <v>120.87368898369388</v>
      </c>
      <c r="H61" s="29">
        <v>27.620607166361932</v>
      </c>
      <c r="I61" s="29">
        <v>27.573053260683853</v>
      </c>
      <c r="J61" s="29">
        <v>6.0050711377439043</v>
      </c>
      <c r="K61" s="29">
        <v>50.9357865736904</v>
      </c>
      <c r="L61" s="111">
        <v>112.13451813848009</v>
      </c>
      <c r="M61" s="29">
        <v>50.364934487333144</v>
      </c>
      <c r="N61" s="29">
        <v>32.214294889498149</v>
      </c>
      <c r="O61" s="29">
        <v>59.331890595991759</v>
      </c>
      <c r="P61" s="29">
        <v>59.18670763861364</v>
      </c>
      <c r="Q61" s="182">
        <v>201.09782761143668</v>
      </c>
    </row>
    <row r="62" spans="2:19" s="9" customFormat="1">
      <c r="B62" s="83" t="s">
        <v>29</v>
      </c>
      <c r="C62" s="29">
        <v>252.2808424127264</v>
      </c>
      <c r="D62" s="29">
        <v>165.91731765825295</v>
      </c>
      <c r="E62" s="29">
        <v>232.21133483420638</v>
      </c>
      <c r="F62" s="29">
        <v>278.63338026815177</v>
      </c>
      <c r="G62" s="111">
        <v>929.04287517333751</v>
      </c>
      <c r="H62" s="29">
        <v>299.52837897047442</v>
      </c>
      <c r="I62" s="29">
        <v>230.04658092435824</v>
      </c>
      <c r="J62" s="29">
        <v>252.0355623720192</v>
      </c>
      <c r="K62" s="29">
        <v>418.07356340550876</v>
      </c>
      <c r="L62" s="111">
        <v>1199.6840856723607</v>
      </c>
      <c r="M62" s="29">
        <v>378.24936552351301</v>
      </c>
      <c r="N62" s="29">
        <v>223.73030211949347</v>
      </c>
      <c r="O62" s="29">
        <v>249.48296861846916</v>
      </c>
      <c r="P62" s="29">
        <v>333.22492937323261</v>
      </c>
      <c r="Q62" s="182">
        <v>1184.6875656347083</v>
      </c>
    </row>
    <row r="63" spans="2:19" s="9" customFormat="1" ht="21.75" customHeight="1">
      <c r="B63" s="84" t="s">
        <v>9</v>
      </c>
      <c r="C63" s="98">
        <v>6.1156972251790895</v>
      </c>
      <c r="D63" s="98">
        <v>32.211766419612736</v>
      </c>
      <c r="E63" s="98">
        <v>59.395554854757862</v>
      </c>
      <c r="F63" s="98">
        <v>24.961574876142514</v>
      </c>
      <c r="G63" s="133">
        <v>122.6845933756922</v>
      </c>
      <c r="H63" s="98">
        <v>50.77693560397244</v>
      </c>
      <c r="I63" s="98">
        <v>53.529441653520472</v>
      </c>
      <c r="J63" s="98">
        <v>92.892720896866436</v>
      </c>
      <c r="K63" s="98">
        <v>92.647552372164157</v>
      </c>
      <c r="L63" s="133">
        <v>289.84665052652349</v>
      </c>
      <c r="M63" s="98">
        <v>75.802555461791385</v>
      </c>
      <c r="N63" s="98">
        <v>86.152078124856928</v>
      </c>
      <c r="O63" s="98">
        <v>95.279473327758183</v>
      </c>
      <c r="P63" s="98">
        <v>84.217958916540127</v>
      </c>
      <c r="Q63" s="183">
        <v>341.45206583094659</v>
      </c>
    </row>
    <row r="64" spans="2:19" s="9" customFormat="1" ht="13.5" customHeight="1">
      <c r="B64" s="117"/>
      <c r="C64" s="22"/>
      <c r="D64" s="22"/>
      <c r="E64" s="22"/>
      <c r="F64" s="22"/>
      <c r="G64" s="23"/>
      <c r="H64" s="22"/>
      <c r="I64" s="22"/>
      <c r="J64" s="22"/>
      <c r="K64" s="22"/>
      <c r="L64" s="23"/>
      <c r="M64" s="22"/>
      <c r="N64" s="22"/>
      <c r="O64" s="22"/>
      <c r="P64" s="22"/>
      <c r="Q64" s="23"/>
    </row>
    <row r="65" spans="2:20" ht="24.75">
      <c r="B65" s="296" t="s">
        <v>161</v>
      </c>
      <c r="C65" s="296"/>
      <c r="D65" s="296"/>
      <c r="E65" s="296"/>
      <c r="F65" s="296"/>
      <c r="G65" s="296"/>
      <c r="H65" s="296"/>
      <c r="I65" s="296"/>
      <c r="J65" s="296"/>
      <c r="K65" s="296"/>
      <c r="L65" s="296"/>
      <c r="M65" s="296"/>
      <c r="N65" s="296"/>
      <c r="O65" s="296"/>
      <c r="P65" s="296"/>
      <c r="Q65" s="296"/>
    </row>
    <row r="66" spans="2:20" s="16" customFormat="1">
      <c r="B66" s="137" t="s">
        <v>121</v>
      </c>
      <c r="C66" s="95" t="s">
        <v>14</v>
      </c>
      <c r="D66" s="95" t="s">
        <v>15</v>
      </c>
      <c r="E66" s="95" t="s">
        <v>16</v>
      </c>
      <c r="F66" s="95" t="s">
        <v>17</v>
      </c>
      <c r="G66" s="95" t="s">
        <v>18</v>
      </c>
      <c r="H66" s="95" t="s">
        <v>19</v>
      </c>
      <c r="I66" s="95" t="s">
        <v>20</v>
      </c>
      <c r="J66" s="95" t="s">
        <v>21</v>
      </c>
      <c r="K66" s="95" t="s">
        <v>22</v>
      </c>
      <c r="L66" s="95" t="s">
        <v>0</v>
      </c>
      <c r="M66" s="95" t="s">
        <v>23</v>
      </c>
      <c r="N66" s="95" t="s">
        <v>24</v>
      </c>
      <c r="O66" s="95" t="s">
        <v>131</v>
      </c>
      <c r="P66" s="95" t="s">
        <v>132</v>
      </c>
      <c r="Q66" s="95" t="s">
        <v>130</v>
      </c>
      <c r="T66" s="10"/>
    </row>
    <row r="67" spans="2:20" s="36" customFormat="1">
      <c r="B67" s="110" t="s">
        <v>124</v>
      </c>
      <c r="C67" s="97">
        <v>3166.6403333333301</v>
      </c>
      <c r="D67" s="97">
        <v>3440.2556666666696</v>
      </c>
      <c r="E67" s="97">
        <v>3060.1703333333303</v>
      </c>
      <c r="F67" s="97">
        <v>2946.36</v>
      </c>
      <c r="G67" s="111">
        <v>3153.3565833333328</v>
      </c>
      <c r="H67" s="97">
        <v>3626.6506666666664</v>
      </c>
      <c r="I67" s="97">
        <v>3781.3053333333337</v>
      </c>
      <c r="J67" s="97">
        <v>3459.1480000000001</v>
      </c>
      <c r="K67" s="97">
        <v>3973.4029999999998</v>
      </c>
      <c r="L67" s="111">
        <v>3710.1267499999999</v>
      </c>
      <c r="M67" s="97">
        <v>4023.5903333333335</v>
      </c>
      <c r="N67" s="97">
        <v>4107.9893333333339</v>
      </c>
      <c r="O67" s="97">
        <v>3624.71</v>
      </c>
      <c r="P67" s="97">
        <v>3887.88</v>
      </c>
      <c r="Q67" s="111">
        <v>3911.0424166666671</v>
      </c>
    </row>
    <row r="68" spans="2:20" ht="12.75" customHeight="1">
      <c r="B68" s="69"/>
      <c r="C68" s="70"/>
      <c r="D68" s="70"/>
      <c r="E68" s="70"/>
      <c r="F68" s="70"/>
      <c r="G68" s="74"/>
      <c r="H68" s="152"/>
      <c r="I68" s="70"/>
      <c r="J68" s="70"/>
      <c r="K68" s="70"/>
      <c r="L68" s="74"/>
      <c r="M68" s="152"/>
      <c r="N68" s="70"/>
      <c r="O68" s="70"/>
      <c r="P68" s="70"/>
      <c r="Q68" s="74"/>
    </row>
    <row r="69" spans="2:20">
      <c r="B69" s="72" t="s">
        <v>36</v>
      </c>
      <c r="C69" s="29">
        <v>4249.3590580251266</v>
      </c>
      <c r="D69" s="29">
        <v>3915.5787821009367</v>
      </c>
      <c r="E69" s="29">
        <v>3118.5901981483003</v>
      </c>
      <c r="F69" s="29">
        <v>3137.3083712864654</v>
      </c>
      <c r="G69" s="111">
        <v>14420.83640956083</v>
      </c>
      <c r="H69" s="29">
        <v>3072.484714999377</v>
      </c>
      <c r="I69" s="29">
        <v>2774.3651574695609</v>
      </c>
      <c r="J69" s="29">
        <v>2250.2232394201405</v>
      </c>
      <c r="K69" s="29">
        <v>2616.4453826724093</v>
      </c>
      <c r="L69" s="111">
        <v>10713.518494561487</v>
      </c>
      <c r="M69" s="29">
        <v>2819.6135364444895</v>
      </c>
      <c r="N69" s="29">
        <v>2826.333321101923</v>
      </c>
      <c r="O69" s="29">
        <v>2408.351766188222</v>
      </c>
      <c r="P69" s="29">
        <v>2667.3001629536307</v>
      </c>
      <c r="Q69" s="111">
        <v>10721.598786688264</v>
      </c>
    </row>
    <row r="70" spans="2:20" s="24" customFormat="1">
      <c r="B70" s="197" t="s">
        <v>125</v>
      </c>
      <c r="C70" s="198">
        <v>0.10598841564085038</v>
      </c>
      <c r="D70" s="198">
        <v>0.10712118027337225</v>
      </c>
      <c r="E70" s="198">
        <v>9.7742846568408884E-2</v>
      </c>
      <c r="F70" s="198">
        <v>7.1787528034743101E-2</v>
      </c>
      <c r="G70" s="189">
        <v>9.7072299469247711E-2</v>
      </c>
      <c r="H70" s="199">
        <v>9.7556440132221936E-2</v>
      </c>
      <c r="I70" s="198">
        <v>0.11556169762513827</v>
      </c>
      <c r="J70" s="198">
        <v>0.10374263998522905</v>
      </c>
      <c r="K70" s="198">
        <v>9.308140610889612E-2</v>
      </c>
      <c r="L70" s="189">
        <v>0.10242550416859772</v>
      </c>
      <c r="M70" s="199">
        <v>0.11049519879740932</v>
      </c>
      <c r="N70" s="198">
        <v>0.11815535594495101</v>
      </c>
      <c r="O70" s="198">
        <v>0.1107156941560266</v>
      </c>
      <c r="P70" s="198">
        <v>0.11146178060500407</v>
      </c>
      <c r="Q70" s="189">
        <v>0.11280449539419884</v>
      </c>
    </row>
    <row r="71" spans="2:20">
      <c r="B71" s="72" t="s">
        <v>37</v>
      </c>
      <c r="C71" s="29">
        <v>2.554556588261311</v>
      </c>
      <c r="D71" s="29">
        <v>287.34682313155378</v>
      </c>
      <c r="E71" s="29">
        <v>502.97999623123457</v>
      </c>
      <c r="F71" s="29">
        <v>447.84524119381899</v>
      </c>
      <c r="G71" s="111">
        <v>1240.7266171448687</v>
      </c>
      <c r="H71" s="29">
        <v>442.1931767405195</v>
      </c>
      <c r="I71" s="29">
        <v>454.76626756918228</v>
      </c>
      <c r="J71" s="29">
        <v>375.8640521742725</v>
      </c>
      <c r="K71" s="29">
        <v>395.84200695577528</v>
      </c>
      <c r="L71" s="111">
        <v>1668.6655034397497</v>
      </c>
      <c r="M71" s="29">
        <v>420.20435924138241</v>
      </c>
      <c r="N71" s="29">
        <v>439.97264852839049</v>
      </c>
      <c r="O71" s="29">
        <v>403.63644773325814</v>
      </c>
      <c r="P71" s="29">
        <v>386.3005751012937</v>
      </c>
      <c r="Q71" s="111">
        <v>1650.1140306043249</v>
      </c>
    </row>
    <row r="72" spans="2:20" s="24" customFormat="1">
      <c r="B72" s="197" t="s">
        <v>126</v>
      </c>
      <c r="C72" s="198">
        <v>-6.0662626061734753E-2</v>
      </c>
      <c r="D72" s="198">
        <v>0.12706700289976186</v>
      </c>
      <c r="E72" s="198">
        <v>0.12466478290623338</v>
      </c>
      <c r="F72" s="198">
        <v>0.12791598516814787</v>
      </c>
      <c r="G72" s="189">
        <v>0.12601308668893577</v>
      </c>
      <c r="H72" s="199">
        <v>0.13410092016537078</v>
      </c>
      <c r="I72" s="198">
        <v>0.13129850768014928</v>
      </c>
      <c r="J72" s="198">
        <v>0.13889000325380857</v>
      </c>
      <c r="K72" s="198">
        <v>0.13824301108149514</v>
      </c>
      <c r="L72" s="189">
        <v>0.13539849303812129</v>
      </c>
      <c r="M72" s="199">
        <v>0.15443763875211136</v>
      </c>
      <c r="N72" s="198">
        <v>0.15068197653224574</v>
      </c>
      <c r="O72" s="198">
        <v>0.15049056894941173</v>
      </c>
      <c r="P72" s="198">
        <v>0.15758051116529412</v>
      </c>
      <c r="Q72" s="189">
        <v>0.15320652597468548</v>
      </c>
    </row>
    <row r="73" spans="2:20" ht="8.25" customHeight="1">
      <c r="B73" s="79"/>
      <c r="C73" s="134"/>
      <c r="D73" s="135"/>
      <c r="E73" s="135"/>
      <c r="F73" s="135"/>
      <c r="G73" s="136"/>
      <c r="H73" s="153"/>
      <c r="I73" s="135"/>
      <c r="J73" s="135"/>
      <c r="K73" s="135"/>
      <c r="L73" s="136"/>
      <c r="M73" s="153"/>
      <c r="N73" s="135"/>
      <c r="O73" s="135"/>
      <c r="P73" s="135"/>
      <c r="Q73" s="136"/>
    </row>
    <row r="74" spans="2:20">
      <c r="B74" s="110" t="s">
        <v>38</v>
      </c>
      <c r="C74" s="97">
        <v>4251.9136146133878</v>
      </c>
      <c r="D74" s="97">
        <v>4202.9256052324899</v>
      </c>
      <c r="E74" s="97">
        <v>3621.5701943795348</v>
      </c>
      <c r="F74" s="97">
        <v>3585.1536124802847</v>
      </c>
      <c r="G74" s="111">
        <v>15661.563026705699</v>
      </c>
      <c r="H74" s="97">
        <v>3514.6778917398969</v>
      </c>
      <c r="I74" s="97">
        <v>3229.1314250387436</v>
      </c>
      <c r="J74" s="97">
        <v>2626.0872915944133</v>
      </c>
      <c r="K74" s="97">
        <v>3012.2873896281849</v>
      </c>
      <c r="L74" s="111">
        <v>12382.183998001239</v>
      </c>
      <c r="M74" s="97">
        <v>3239.8178956858719</v>
      </c>
      <c r="N74" s="97">
        <v>3266.3059696303135</v>
      </c>
      <c r="O74" s="97">
        <v>2811.9882139214801</v>
      </c>
      <c r="P74" s="97">
        <v>3053.6007380549245</v>
      </c>
      <c r="Q74" s="111">
        <v>12371.71281729259</v>
      </c>
    </row>
    <row r="75" spans="2:20" s="24" customFormat="1">
      <c r="B75" s="114" t="s">
        <v>120</v>
      </c>
      <c r="C75" s="115">
        <v>0.10588829142500111</v>
      </c>
      <c r="D75" s="115">
        <v>0.1084848419949367</v>
      </c>
      <c r="E75" s="115">
        <v>0.10148188646296948</v>
      </c>
      <c r="F75" s="115">
        <v>7.8798904711949502E-2</v>
      </c>
      <c r="G75" s="116">
        <v>9.936502114481513E-2</v>
      </c>
      <c r="H75" s="143">
        <v>0.10215422127062063</v>
      </c>
      <c r="I75" s="115">
        <v>0.11777795005657239</v>
      </c>
      <c r="J75" s="115">
        <v>0.10877317740249394</v>
      </c>
      <c r="K75" s="115">
        <v>9.9016052454809392E-2</v>
      </c>
      <c r="L75" s="116">
        <v>0.10686905702492405</v>
      </c>
      <c r="M75" s="143">
        <v>0.11619453296346111</v>
      </c>
      <c r="N75" s="115">
        <v>0.12253670403068767</v>
      </c>
      <c r="O75" s="115">
        <v>0.11642503144668616</v>
      </c>
      <c r="P75" s="115">
        <v>0.11729610331666607</v>
      </c>
      <c r="Q75" s="116">
        <v>0.11819323650954226</v>
      </c>
    </row>
    <row r="76" spans="2:20" ht="13.5" customHeight="1">
      <c r="B76" s="72"/>
      <c r="C76" s="73"/>
      <c r="D76" s="73"/>
      <c r="E76" s="73"/>
      <c r="F76" s="73"/>
      <c r="G76" s="74"/>
      <c r="H76" s="154"/>
      <c r="I76" s="73"/>
      <c r="J76" s="73"/>
      <c r="K76" s="73"/>
      <c r="L76" s="74"/>
      <c r="M76" s="154"/>
      <c r="N76" s="73"/>
      <c r="O76" s="73"/>
      <c r="P76" s="73"/>
      <c r="Q76" s="74"/>
    </row>
    <row r="77" spans="2:20">
      <c r="B77" s="69" t="s">
        <v>2</v>
      </c>
      <c r="C77" s="73"/>
      <c r="D77" s="73"/>
      <c r="E77" s="73"/>
      <c r="F77" s="73"/>
      <c r="G77" s="74"/>
      <c r="H77" s="154"/>
      <c r="I77" s="73"/>
      <c r="J77" s="73"/>
      <c r="K77" s="73"/>
      <c r="L77" s="74"/>
      <c r="M77" s="154"/>
      <c r="N77" s="73"/>
      <c r="O77" s="73"/>
      <c r="P77" s="73"/>
      <c r="Q77" s="74"/>
    </row>
    <row r="78" spans="2:20">
      <c r="B78" s="72" t="s">
        <v>39</v>
      </c>
      <c r="C78" s="29">
        <v>450.38283404917956</v>
      </c>
      <c r="D78" s="29">
        <v>419.44142059202579</v>
      </c>
      <c r="E78" s="29">
        <v>304.81988324735318</v>
      </c>
      <c r="F78" s="29">
        <v>225.21961265736135</v>
      </c>
      <c r="G78" s="111">
        <v>1399.8637505459199</v>
      </c>
      <c r="H78" s="29">
        <v>299.74067115600371</v>
      </c>
      <c r="I78" s="29">
        <v>320.61034742921652</v>
      </c>
      <c r="J78" s="29">
        <v>233.44409941355951</v>
      </c>
      <c r="K78" s="29">
        <v>243.54241522627663</v>
      </c>
      <c r="L78" s="111">
        <v>1097.3375332250564</v>
      </c>
      <c r="M78" s="29">
        <v>311.55375824130022</v>
      </c>
      <c r="N78" s="29">
        <v>333.94641957387324</v>
      </c>
      <c r="O78" s="29">
        <v>266.64233756542166</v>
      </c>
      <c r="P78" s="29">
        <v>297.30202557082919</v>
      </c>
      <c r="Q78" s="111">
        <v>1209.4445409514242</v>
      </c>
    </row>
    <row r="79" spans="2:20">
      <c r="B79" s="72" t="s">
        <v>40</v>
      </c>
      <c r="C79" s="29">
        <v>271.00294021146243</v>
      </c>
      <c r="D79" s="29">
        <v>258.92900470887685</v>
      </c>
      <c r="E79" s="29">
        <v>230.65217880568392</v>
      </c>
      <c r="F79" s="29">
        <v>232.26060803072687</v>
      </c>
      <c r="G79" s="111">
        <v>992.84473175674998</v>
      </c>
      <c r="H79" s="29">
        <v>273.3491978669918</v>
      </c>
      <c r="I79" s="29">
        <v>269.50295911067747</v>
      </c>
      <c r="J79" s="29">
        <v>253.69245380667141</v>
      </c>
      <c r="K79" s="29">
        <v>281.83342648596232</v>
      </c>
      <c r="L79" s="111">
        <v>1078.3780372703029</v>
      </c>
      <c r="M79" s="29">
        <v>290.41957911391364</v>
      </c>
      <c r="N79" s="29">
        <v>309.9136282099638</v>
      </c>
      <c r="O79" s="29">
        <v>320.66426665803039</v>
      </c>
      <c r="P79" s="29">
        <v>362.63226672580976</v>
      </c>
      <c r="Q79" s="111">
        <v>1283.6297407077177</v>
      </c>
    </row>
    <row r="80" spans="2:20">
      <c r="B80" s="72" t="s">
        <v>27</v>
      </c>
      <c r="C80" s="29">
        <v>59.937108318850669</v>
      </c>
      <c r="D80" s="29">
        <v>58.997919658715134</v>
      </c>
      <c r="E80" s="29">
        <v>48.689816541738821</v>
      </c>
      <c r="F80" s="29">
        <v>40.013886690696374</v>
      </c>
      <c r="G80" s="111">
        <v>207.638731210001</v>
      </c>
      <c r="H80" s="29">
        <v>38.090859376291291</v>
      </c>
      <c r="I80" s="29">
        <v>43.848191212475925</v>
      </c>
      <c r="J80" s="29">
        <v>34.91651331966856</v>
      </c>
      <c r="K80" s="29">
        <v>34.858838228298588</v>
      </c>
      <c r="L80" s="111">
        <v>151.71440213673438</v>
      </c>
      <c r="M80" s="29">
        <v>41.172118628172306</v>
      </c>
      <c r="N80" s="29">
        <v>48.874335340323192</v>
      </c>
      <c r="O80" s="29">
        <v>42.45236715202617</v>
      </c>
      <c r="P80" s="29">
        <v>47.989476739094833</v>
      </c>
      <c r="Q80" s="111">
        <v>180.48829785961649</v>
      </c>
    </row>
    <row r="81" spans="2:20">
      <c r="B81" s="75" t="s">
        <v>41</v>
      </c>
      <c r="C81" s="99">
        <v>781.32288257949256</v>
      </c>
      <c r="D81" s="99">
        <v>737.36834495961773</v>
      </c>
      <c r="E81" s="99">
        <v>584.161878594776</v>
      </c>
      <c r="F81" s="99">
        <v>497.49410737878463</v>
      </c>
      <c r="G81" s="120">
        <v>2600.3472135126708</v>
      </c>
      <c r="H81" s="99">
        <v>611.18072839928686</v>
      </c>
      <c r="I81" s="99">
        <v>633.96149775236995</v>
      </c>
      <c r="J81" s="99">
        <v>522.05306653989942</v>
      </c>
      <c r="K81" s="99">
        <v>560.2346799405376</v>
      </c>
      <c r="L81" s="120">
        <v>2327.4299726320937</v>
      </c>
      <c r="M81" s="99">
        <v>643.14545598338611</v>
      </c>
      <c r="N81" s="99">
        <v>692.73438312416022</v>
      </c>
      <c r="O81" s="99">
        <v>629.75897137547827</v>
      </c>
      <c r="P81" s="99">
        <v>707.9237690357337</v>
      </c>
      <c r="Q81" s="120">
        <v>2673.5625795187584</v>
      </c>
    </row>
    <row r="82" spans="2:20">
      <c r="B82" s="72" t="s">
        <v>42</v>
      </c>
      <c r="C82" s="29">
        <v>-0.15496611106723682</v>
      </c>
      <c r="D82" s="29">
        <v>36.512299608094501</v>
      </c>
      <c r="E82" s="29">
        <v>62.703892036344939</v>
      </c>
      <c r="F82" s="29">
        <v>57.286565230174155</v>
      </c>
      <c r="G82" s="111">
        <v>156.34779076354636</v>
      </c>
      <c r="H82" s="29">
        <v>59.298511891752099</v>
      </c>
      <c r="I82" s="29">
        <v>59.710132275105103</v>
      </c>
      <c r="J82" s="29">
        <v>52.203759429474381</v>
      </c>
      <c r="K82" s="29">
        <v>54.722390954108519</v>
      </c>
      <c r="L82" s="111">
        <v>225.93479455044013</v>
      </c>
      <c r="M82" s="29">
        <v>64.895369034583041</v>
      </c>
      <c r="N82" s="29">
        <v>66.295948300384936</v>
      </c>
      <c r="O82" s="29">
        <v>60.743478668097509</v>
      </c>
      <c r="P82" s="29">
        <v>60.873442087908956</v>
      </c>
      <c r="Q82" s="111">
        <v>252.80823809097444</v>
      </c>
    </row>
    <row r="83" spans="2:20">
      <c r="B83" s="72" t="s">
        <v>115</v>
      </c>
      <c r="C83" s="29">
        <v>-1.8909615839287658E-2</v>
      </c>
      <c r="D83" s="29">
        <v>21.799290273935721</v>
      </c>
      <c r="E83" s="29">
        <v>30.549113132149323</v>
      </c>
      <c r="F83" s="29">
        <v>30.031986378639463</v>
      </c>
      <c r="G83" s="111">
        <v>82.361480168885222</v>
      </c>
      <c r="H83" s="29">
        <v>28.603542211701129</v>
      </c>
      <c r="I83" s="29">
        <v>28.447595277988849</v>
      </c>
      <c r="J83" s="29">
        <v>25.453156063950285</v>
      </c>
      <c r="K83" s="29">
        <v>28.193806893656252</v>
      </c>
      <c r="L83" s="111">
        <v>110.69810044729653</v>
      </c>
      <c r="M83" s="29">
        <v>28.42966508851601</v>
      </c>
      <c r="N83" s="29">
        <v>29.224042085787929</v>
      </c>
      <c r="O83" s="29">
        <v>30.518543966689826</v>
      </c>
      <c r="P83" s="29">
        <v>32.456385285884942</v>
      </c>
      <c r="Q83" s="111">
        <v>120.6286364268787</v>
      </c>
    </row>
    <row r="84" spans="2:20">
      <c r="B84" s="72" t="s">
        <v>27</v>
      </c>
      <c r="C84" s="29">
        <v>0</v>
      </c>
      <c r="D84" s="29">
        <v>0</v>
      </c>
      <c r="E84" s="29">
        <v>0</v>
      </c>
      <c r="F84" s="29">
        <v>0</v>
      </c>
      <c r="G84" s="111">
        <v>0</v>
      </c>
      <c r="H84" s="29">
        <v>0</v>
      </c>
      <c r="I84" s="29">
        <v>0</v>
      </c>
      <c r="J84" s="29">
        <v>0</v>
      </c>
      <c r="K84" s="29">
        <v>0</v>
      </c>
      <c r="L84" s="111">
        <v>0</v>
      </c>
      <c r="M84" s="29">
        <v>0</v>
      </c>
      <c r="N84" s="29">
        <v>0</v>
      </c>
      <c r="O84" s="29">
        <v>0</v>
      </c>
      <c r="P84" s="29">
        <v>0</v>
      </c>
      <c r="Q84" s="111">
        <v>0</v>
      </c>
    </row>
    <row r="85" spans="2:20">
      <c r="B85" s="75" t="s">
        <v>43</v>
      </c>
      <c r="C85" s="99">
        <v>-0.17387572690652447</v>
      </c>
      <c r="D85" s="99">
        <v>58.311589882030219</v>
      </c>
      <c r="E85" s="99">
        <v>93.253005168494269</v>
      </c>
      <c r="F85" s="99">
        <v>87.318551608813621</v>
      </c>
      <c r="G85" s="120">
        <v>238.70927093243159</v>
      </c>
      <c r="H85" s="99">
        <v>87.902054103453224</v>
      </c>
      <c r="I85" s="99">
        <v>88.157727553093949</v>
      </c>
      <c r="J85" s="99">
        <v>77.656915493424663</v>
      </c>
      <c r="K85" s="99">
        <v>82.916197847764778</v>
      </c>
      <c r="L85" s="120">
        <v>336.63289499773657</v>
      </c>
      <c r="M85" s="99">
        <v>93.325034123099044</v>
      </c>
      <c r="N85" s="99">
        <v>95.519990386172864</v>
      </c>
      <c r="O85" s="99">
        <v>91.262022634787343</v>
      </c>
      <c r="P85" s="99">
        <v>93.329827373793904</v>
      </c>
      <c r="Q85" s="120">
        <v>373.4368745178532</v>
      </c>
    </row>
    <row r="86" spans="2:20">
      <c r="B86" s="72" t="s">
        <v>25</v>
      </c>
      <c r="C86" s="29">
        <v>450.2278679381123</v>
      </c>
      <c r="D86" s="29">
        <v>455.95372020012036</v>
      </c>
      <c r="E86" s="29">
        <v>367.52377528369823</v>
      </c>
      <c r="F86" s="29">
        <v>282.5061778875355</v>
      </c>
      <c r="G86" s="111">
        <v>1556.2115413094666</v>
      </c>
      <c r="H86" s="29">
        <v>359.03918304775584</v>
      </c>
      <c r="I86" s="29">
        <v>380.3204797043216</v>
      </c>
      <c r="J86" s="29">
        <v>285.64785884303393</v>
      </c>
      <c r="K86" s="29">
        <v>298.26480618038522</v>
      </c>
      <c r="L86" s="111">
        <v>1323.2723277754965</v>
      </c>
      <c r="M86" s="29">
        <v>376.44912727588326</v>
      </c>
      <c r="N86" s="29">
        <v>400.24236787425804</v>
      </c>
      <c r="O86" s="29">
        <v>327.38581623351917</v>
      </c>
      <c r="P86" s="29">
        <v>358.17546765873817</v>
      </c>
      <c r="Q86" s="111">
        <v>1462.2527790423985</v>
      </c>
      <c r="S86" s="16"/>
    </row>
    <row r="87" spans="2:20">
      <c r="B87" s="72" t="s">
        <v>116</v>
      </c>
      <c r="C87" s="29">
        <v>270.98403059562315</v>
      </c>
      <c r="D87" s="29">
        <v>280.7282949828126</v>
      </c>
      <c r="E87" s="29">
        <v>261.20129193783322</v>
      </c>
      <c r="F87" s="29">
        <v>262.29259440936636</v>
      </c>
      <c r="G87" s="111">
        <v>1075.2062119256352</v>
      </c>
      <c r="H87" s="29">
        <v>301.9527400786929</v>
      </c>
      <c r="I87" s="29">
        <v>297.95055438866626</v>
      </c>
      <c r="J87" s="29">
        <v>279.14560987062168</v>
      </c>
      <c r="K87" s="29">
        <v>310.02723337961856</v>
      </c>
      <c r="L87" s="111">
        <v>1189.0761377175995</v>
      </c>
      <c r="M87" s="29">
        <v>318.8492442024297</v>
      </c>
      <c r="N87" s="29">
        <v>339.13767029575178</v>
      </c>
      <c r="O87" s="29">
        <v>351.18281062472022</v>
      </c>
      <c r="P87" s="29">
        <v>395.08865201169471</v>
      </c>
      <c r="Q87" s="111">
        <v>1404.2583771345965</v>
      </c>
      <c r="S87" s="16"/>
    </row>
    <row r="88" spans="2:20">
      <c r="B88" s="72" t="s">
        <v>27</v>
      </c>
      <c r="C88" s="29">
        <v>59.937108318850669</v>
      </c>
      <c r="D88" s="29">
        <v>58.997919658715134</v>
      </c>
      <c r="E88" s="29">
        <v>48.689816541738821</v>
      </c>
      <c r="F88" s="29">
        <v>40.013886690696374</v>
      </c>
      <c r="G88" s="111">
        <v>207.638731210001</v>
      </c>
      <c r="H88" s="29">
        <v>38.090859376291291</v>
      </c>
      <c r="I88" s="29">
        <v>43.848191212475925</v>
      </c>
      <c r="J88" s="29">
        <v>34.91651331966856</v>
      </c>
      <c r="K88" s="29">
        <v>34.858838228298588</v>
      </c>
      <c r="L88" s="111">
        <v>151.71440213673438</v>
      </c>
      <c r="M88" s="29">
        <v>41.172118628172306</v>
      </c>
      <c r="N88" s="29">
        <v>48.874335340323192</v>
      </c>
      <c r="O88" s="29">
        <v>42.45236715202617</v>
      </c>
      <c r="P88" s="29">
        <v>47.989476739094833</v>
      </c>
      <c r="Q88" s="111">
        <v>180.48829785961649</v>
      </c>
      <c r="S88" s="16"/>
    </row>
    <row r="89" spans="2:20">
      <c r="B89" s="75" t="s">
        <v>28</v>
      </c>
      <c r="C89" s="99">
        <v>781.14900685258601</v>
      </c>
      <c r="D89" s="99">
        <v>795.67993484164799</v>
      </c>
      <c r="E89" s="99">
        <v>677.41488376327015</v>
      </c>
      <c r="F89" s="99">
        <v>584.8126589875983</v>
      </c>
      <c r="G89" s="120">
        <v>2839.0564844451028</v>
      </c>
      <c r="H89" s="99">
        <v>699.08278250273997</v>
      </c>
      <c r="I89" s="99">
        <v>722.11922530546383</v>
      </c>
      <c r="J89" s="99">
        <v>599.70998203332408</v>
      </c>
      <c r="K89" s="99">
        <v>643.15087778830241</v>
      </c>
      <c r="L89" s="120">
        <v>2664.0628676298306</v>
      </c>
      <c r="M89" s="99">
        <v>736.47049010648516</v>
      </c>
      <c r="N89" s="99">
        <v>788.25437351033304</v>
      </c>
      <c r="O89" s="99">
        <v>721.02099401026567</v>
      </c>
      <c r="P89" s="99">
        <v>801.25359640952763</v>
      </c>
      <c r="Q89" s="120">
        <v>3046.9994540366115</v>
      </c>
      <c r="S89" s="16"/>
    </row>
    <row r="90" spans="2:20">
      <c r="B90" s="69"/>
      <c r="C90" s="76"/>
      <c r="D90" s="76"/>
      <c r="E90" s="76"/>
      <c r="F90" s="76"/>
      <c r="G90" s="74"/>
      <c r="H90" s="155"/>
      <c r="I90" s="71"/>
      <c r="J90" s="71"/>
      <c r="K90" s="71"/>
      <c r="L90" s="74"/>
      <c r="M90" s="155"/>
      <c r="N90" s="71"/>
      <c r="O90" s="71"/>
      <c r="P90" s="71"/>
      <c r="Q90" s="74"/>
      <c r="S90" s="16"/>
    </row>
    <row r="91" spans="2:20">
      <c r="B91" s="117" t="s">
        <v>3</v>
      </c>
      <c r="C91" s="29">
        <v>243.65008943236001</v>
      </c>
      <c r="D91" s="29">
        <v>229.48151002374365</v>
      </c>
      <c r="E91" s="29">
        <v>173.51063324014635</v>
      </c>
      <c r="F91" s="29">
        <v>134.70980813361206</v>
      </c>
      <c r="G91" s="111">
        <v>781.35204082986229</v>
      </c>
      <c r="H91" s="29">
        <v>150.61083712810284</v>
      </c>
      <c r="I91" s="29">
        <v>235.85567393799118</v>
      </c>
      <c r="J91" s="29">
        <v>173.42451252523341</v>
      </c>
      <c r="K91" s="29">
        <v>197.56051342978952</v>
      </c>
      <c r="L91" s="111">
        <v>757.45153702111736</v>
      </c>
      <c r="M91" s="29">
        <v>201.95609784912088</v>
      </c>
      <c r="N91" s="29">
        <v>239.95311502880301</v>
      </c>
      <c r="O91" s="29">
        <v>180.14978370332278</v>
      </c>
      <c r="P91" s="29">
        <v>265.86782816264707</v>
      </c>
      <c r="Q91" s="111">
        <v>887.9268247438938</v>
      </c>
      <c r="S91" s="16"/>
    </row>
    <row r="92" spans="2:20" s="24" customFormat="1">
      <c r="B92" s="122" t="s">
        <v>31</v>
      </c>
      <c r="C92" s="123">
        <v>0.31191243577723737</v>
      </c>
      <c r="D92" s="123">
        <v>0.28840932135534353</v>
      </c>
      <c r="E92" s="123">
        <v>0.2561364348480738</v>
      </c>
      <c r="F92" s="123">
        <v>0.23034694284288526</v>
      </c>
      <c r="G92" s="124">
        <v>0.2752153911381508</v>
      </c>
      <c r="H92" s="146">
        <v>0.21544063292320112</v>
      </c>
      <c r="I92" s="123">
        <v>0.32661597375173307</v>
      </c>
      <c r="J92" s="123">
        <v>0.28918063350760892</v>
      </c>
      <c r="K92" s="123">
        <v>0.30717599905821469</v>
      </c>
      <c r="L92" s="124">
        <v>0.28432194533570015</v>
      </c>
      <c r="M92" s="146">
        <v>0.27422157515085277</v>
      </c>
      <c r="N92" s="123">
        <v>0.30441076268339606</v>
      </c>
      <c r="O92" s="123">
        <v>0.28606148048967278</v>
      </c>
      <c r="P92" s="123">
        <v>0.37555996816548043</v>
      </c>
      <c r="Q92" s="124">
        <v>0.29141023427739177</v>
      </c>
      <c r="S92" s="25"/>
    </row>
    <row r="93" spans="2:20" s="24" customFormat="1" ht="13.5" customHeight="1">
      <c r="B93" s="117"/>
      <c r="C93" s="125"/>
      <c r="D93" s="125"/>
      <c r="E93" s="125"/>
      <c r="F93" s="125"/>
      <c r="G93" s="126"/>
      <c r="H93" s="147"/>
      <c r="I93" s="125"/>
      <c r="J93" s="125"/>
      <c r="K93" s="125"/>
      <c r="L93" s="126"/>
      <c r="M93" s="147"/>
      <c r="N93" s="125"/>
      <c r="O93" s="125"/>
      <c r="P93" s="125"/>
      <c r="Q93" s="126"/>
      <c r="S93" s="25"/>
    </row>
    <row r="94" spans="2:20" s="18" customFormat="1" ht="39.75" customHeight="1">
      <c r="B94" s="117" t="s">
        <v>189</v>
      </c>
      <c r="C94" s="29">
        <v>3.6719232683187797</v>
      </c>
      <c r="D94" s="29">
        <v>3.9460525340286186</v>
      </c>
      <c r="E94" s="29">
        <v>4.3110663509235261</v>
      </c>
      <c r="F94" s="29">
        <v>4.5610186006311908</v>
      </c>
      <c r="G94" s="111">
        <v>16.490060753902114</v>
      </c>
      <c r="H94" s="29">
        <v>3.4395185900187868</v>
      </c>
      <c r="I94" s="29">
        <v>5.3319609082859607</v>
      </c>
      <c r="J94" s="29">
        <v>4.3718556465082559</v>
      </c>
      <c r="K94" s="29">
        <v>5.9425436636714037</v>
      </c>
      <c r="L94" s="111">
        <v>19.085878808484409</v>
      </c>
      <c r="M94" s="29">
        <v>4.3772713895851485</v>
      </c>
      <c r="N94" s="29">
        <v>8.7636503600387243</v>
      </c>
      <c r="O94" s="29">
        <v>4.4562497585642893</v>
      </c>
      <c r="P94" s="29">
        <v>5.0299258058800547</v>
      </c>
      <c r="Q94" s="111">
        <v>22.627097314068216</v>
      </c>
      <c r="S94" s="9"/>
      <c r="T94" s="106"/>
    </row>
    <row r="95" spans="2:20" ht="22.5">
      <c r="B95" s="119" t="s">
        <v>149</v>
      </c>
      <c r="C95" s="99">
        <v>247.32201270067878</v>
      </c>
      <c r="D95" s="99">
        <v>233.42756255777226</v>
      </c>
      <c r="E95" s="99">
        <v>177.82169959106989</v>
      </c>
      <c r="F95" s="99">
        <v>139.27082673424326</v>
      </c>
      <c r="G95" s="120">
        <v>797.84210158376436</v>
      </c>
      <c r="H95" s="99">
        <v>154.05035571812164</v>
      </c>
      <c r="I95" s="99">
        <v>241.18763484627715</v>
      </c>
      <c r="J95" s="99">
        <v>177.79636817174168</v>
      </c>
      <c r="K95" s="99">
        <v>203.50305709346094</v>
      </c>
      <c r="L95" s="120">
        <v>776.53741582960174</v>
      </c>
      <c r="M95" s="99">
        <v>206.33336923870604</v>
      </c>
      <c r="N95" s="99">
        <v>248.71676538884174</v>
      </c>
      <c r="O95" s="99">
        <v>184.60603346188708</v>
      </c>
      <c r="P95" s="99">
        <v>270.89775396852713</v>
      </c>
      <c r="Q95" s="120">
        <v>910.55392205796204</v>
      </c>
      <c r="S95" s="16"/>
    </row>
    <row r="96" spans="2:20" ht="22.5">
      <c r="B96" s="195" t="s">
        <v>150</v>
      </c>
      <c r="C96" s="194">
        <v>0.3166131052220002</v>
      </c>
      <c r="D96" s="194">
        <v>0.29336866789813892</v>
      </c>
      <c r="E96" s="194">
        <v>0.26250043194092498</v>
      </c>
      <c r="F96" s="194">
        <v>0.23814605343075632</v>
      </c>
      <c r="G96" s="192">
        <v>0.28102368021033003</v>
      </c>
      <c r="H96" s="196">
        <v>0.22036067769630394</v>
      </c>
      <c r="I96" s="194">
        <v>0.33399974186292064</v>
      </c>
      <c r="J96" s="194">
        <v>0.29647058327913917</v>
      </c>
      <c r="K96" s="194">
        <v>0.31641573403938567</v>
      </c>
      <c r="L96" s="192">
        <v>0.2914861451901371</v>
      </c>
      <c r="M96" s="196">
        <v>0.28016515530564245</v>
      </c>
      <c r="N96" s="194">
        <v>0.31552855746455477</v>
      </c>
      <c r="O96" s="194">
        <v>0.25603420010715905</v>
      </c>
      <c r="P96" s="194">
        <v>0.33809240318226158</v>
      </c>
      <c r="Q96" s="192">
        <v>0.29883626032544119</v>
      </c>
      <c r="S96" s="16"/>
    </row>
    <row r="97" spans="2:19" s="9" customFormat="1" ht="13.5" customHeight="1">
      <c r="B97" s="117"/>
      <c r="C97" s="22"/>
      <c r="D97" s="22"/>
      <c r="E97" s="22"/>
      <c r="F97" s="22"/>
      <c r="G97" s="23"/>
      <c r="H97" s="22"/>
      <c r="I97" s="22"/>
      <c r="J97" s="22"/>
      <c r="K97" s="22"/>
      <c r="L97" s="23"/>
      <c r="M97" s="22"/>
      <c r="N97" s="22"/>
      <c r="O97" s="22"/>
      <c r="P97" s="22"/>
      <c r="Q97" s="23"/>
    </row>
    <row r="98" spans="2:19" s="9" customFormat="1" ht="35.25" customHeight="1">
      <c r="B98" s="300" t="s">
        <v>192</v>
      </c>
      <c r="C98" s="300"/>
      <c r="D98" s="300"/>
      <c r="E98" s="300"/>
      <c r="F98" s="300"/>
      <c r="G98" s="300"/>
      <c r="H98" s="300"/>
      <c r="I98" s="300"/>
      <c r="J98" s="300"/>
      <c r="K98" s="300"/>
      <c r="L98" s="300"/>
      <c r="M98" s="300"/>
      <c r="N98" s="300"/>
      <c r="O98" s="300"/>
      <c r="P98" s="300"/>
      <c r="Q98" s="300"/>
    </row>
    <row r="99" spans="2:19">
      <c r="B99" s="295" t="s">
        <v>187</v>
      </c>
      <c r="C99" s="295"/>
      <c r="D99" s="295"/>
      <c r="E99" s="295"/>
      <c r="F99" s="295"/>
      <c r="G99" s="295"/>
      <c r="H99" s="295"/>
      <c r="I99" s="295"/>
      <c r="J99" s="295"/>
      <c r="K99" s="295"/>
      <c r="L99" s="295"/>
      <c r="M99" s="295"/>
      <c r="N99" s="295"/>
      <c r="O99" s="295"/>
      <c r="P99" s="295"/>
      <c r="Q99" s="295"/>
      <c r="S99" s="16"/>
    </row>
    <row r="100" spans="2:19">
      <c r="B100" s="130" t="s">
        <v>6</v>
      </c>
      <c r="C100" s="131">
        <v>271.60495894814483</v>
      </c>
      <c r="D100" s="131">
        <v>290.76355743331902</v>
      </c>
      <c r="E100" s="131">
        <v>263.23440185954962</v>
      </c>
      <c r="F100" s="131">
        <v>221.3599653760019</v>
      </c>
      <c r="G100" s="132">
        <v>1046.9628836170154</v>
      </c>
      <c r="H100" s="131">
        <v>272.11377949583374</v>
      </c>
      <c r="I100" s="131">
        <v>269.2258930505447</v>
      </c>
      <c r="J100" s="131">
        <v>215.33439555774589</v>
      </c>
      <c r="K100" s="131">
        <v>224.31082610513988</v>
      </c>
      <c r="L100" s="132">
        <v>980.66608861485872</v>
      </c>
      <c r="M100" s="131">
        <v>264.30635061667164</v>
      </c>
      <c r="N100" s="131">
        <v>275.59671748036362</v>
      </c>
      <c r="O100" s="131">
        <v>285.33083084299653</v>
      </c>
      <c r="P100" s="131">
        <v>290.1289747324289</v>
      </c>
      <c r="Q100" s="132">
        <v>1115.3628736724609</v>
      </c>
      <c r="R100" s="56"/>
      <c r="S100" s="16"/>
    </row>
    <row r="101" spans="2:19" s="9" customFormat="1" ht="43.5">
      <c r="B101" s="83" t="s">
        <v>8</v>
      </c>
      <c r="C101" s="29">
        <v>49.299692598882018</v>
      </c>
      <c r="D101" s="29">
        <v>47.311458709038874</v>
      </c>
      <c r="E101" s="29">
        <v>35.995614474253571</v>
      </c>
      <c r="F101" s="29">
        <v>29.427791573302379</v>
      </c>
      <c r="G101" s="111">
        <v>162.03455735547686</v>
      </c>
      <c r="H101" s="29">
        <v>41.050825433962814</v>
      </c>
      <c r="I101" s="29">
        <v>42.51225320477463</v>
      </c>
      <c r="J101" s="29">
        <v>33.289337934840475</v>
      </c>
      <c r="K101" s="29">
        <v>22.090113009105107</v>
      </c>
      <c r="L101" s="111">
        <v>138.94252958268302</v>
      </c>
      <c r="M101" s="29">
        <v>36.322793292120664</v>
      </c>
      <c r="N101" s="29">
        <v>38.972880994055792</v>
      </c>
      <c r="O101" s="29">
        <v>38.175014862865979</v>
      </c>
      <c r="P101" s="29">
        <v>46.038195615670112</v>
      </c>
      <c r="Q101" s="111">
        <v>159.50888476471255</v>
      </c>
    </row>
    <row r="102" spans="2:19">
      <c r="B102" s="83" t="s">
        <v>29</v>
      </c>
      <c r="C102" s="29">
        <v>149.36400119875111</v>
      </c>
      <c r="D102" s="29">
        <v>164.23659901748704</v>
      </c>
      <c r="E102" s="29">
        <v>140.61308024546943</v>
      </c>
      <c r="F102" s="29">
        <v>150.63904457454146</v>
      </c>
      <c r="G102" s="111">
        <v>604.85272503624913</v>
      </c>
      <c r="H102" s="29">
        <v>160.10220693123375</v>
      </c>
      <c r="I102" s="29">
        <v>136.27739753120136</v>
      </c>
      <c r="J102" s="29">
        <v>116.32833165972204</v>
      </c>
      <c r="K102" s="29">
        <v>132.04066579026335</v>
      </c>
      <c r="L102" s="111">
        <v>544.74860191242055</v>
      </c>
      <c r="M102" s="29">
        <v>153.62283939428258</v>
      </c>
      <c r="N102" s="29">
        <v>144.04918804595059</v>
      </c>
      <c r="O102" s="29">
        <v>151.9439129989799</v>
      </c>
      <c r="P102" s="29">
        <v>143.60916914002905</v>
      </c>
      <c r="Q102" s="111">
        <v>593.22510957924214</v>
      </c>
      <c r="S102" s="16"/>
    </row>
    <row r="103" spans="2:19" ht="21.75" customHeight="1">
      <c r="B103" s="84" t="s">
        <v>9</v>
      </c>
      <c r="C103" s="98">
        <v>67.209873727806482</v>
      </c>
      <c r="D103" s="98">
        <v>63.867265872647117</v>
      </c>
      <c r="E103" s="98">
        <v>64.048282536182185</v>
      </c>
      <c r="F103" s="98">
        <v>48.676049330140494</v>
      </c>
      <c r="G103" s="133">
        <v>243.80147146677629</v>
      </c>
      <c r="H103" s="98">
        <v>75.205133513606825</v>
      </c>
      <c r="I103" s="98">
        <v>38.24800758095197</v>
      </c>
      <c r="J103" s="98">
        <v>61.333404355782235</v>
      </c>
      <c r="K103" s="98">
        <v>67.148759454004562</v>
      </c>
      <c r="L103" s="133">
        <v>242.04871260636639</v>
      </c>
      <c r="M103" s="98">
        <v>80.262408954289427</v>
      </c>
      <c r="N103" s="98">
        <v>89.682471961159919</v>
      </c>
      <c r="O103" s="98">
        <v>65.42145160210049</v>
      </c>
      <c r="P103" s="98">
        <v>55.609428758752479</v>
      </c>
      <c r="Q103" s="133">
        <v>290.97576127630231</v>
      </c>
      <c r="S103" s="16"/>
    </row>
    <row r="104" spans="2:19" s="9" customFormat="1" ht="13.5" customHeight="1">
      <c r="B104" s="117"/>
      <c r="C104" s="22"/>
      <c r="D104" s="22"/>
      <c r="E104" s="22"/>
      <c r="F104" s="22"/>
      <c r="G104" s="23"/>
      <c r="H104" s="22"/>
      <c r="I104" s="22"/>
      <c r="J104" s="22"/>
      <c r="K104" s="22"/>
      <c r="L104" s="23"/>
      <c r="M104" s="22"/>
      <c r="N104" s="22"/>
      <c r="O104" s="22"/>
      <c r="P104" s="22"/>
      <c r="Q104" s="23"/>
    </row>
    <row r="105" spans="2:19" ht="22.5">
      <c r="B105" s="295" t="s">
        <v>188</v>
      </c>
      <c r="C105" s="295"/>
      <c r="D105" s="295"/>
      <c r="E105" s="295"/>
      <c r="F105" s="295"/>
      <c r="G105" s="295"/>
      <c r="H105" s="295"/>
      <c r="I105" s="295"/>
      <c r="J105" s="295"/>
      <c r="K105" s="295"/>
      <c r="L105" s="295"/>
      <c r="M105" s="295"/>
      <c r="N105" s="295"/>
      <c r="O105" s="295"/>
      <c r="P105" s="295"/>
      <c r="Q105" s="295"/>
      <c r="S105" s="16"/>
    </row>
    <row r="106" spans="2:19">
      <c r="B106" s="130" t="s">
        <v>6</v>
      </c>
      <c r="C106" s="131">
        <v>0.87568577973895423</v>
      </c>
      <c r="D106" s="131">
        <v>1.4300062983204811</v>
      </c>
      <c r="E106" s="131">
        <v>4.393405925479926</v>
      </c>
      <c r="F106" s="131">
        <v>-2.657511995724279</v>
      </c>
      <c r="G106" s="132">
        <v>4.0415860078150825</v>
      </c>
      <c r="H106" s="131">
        <v>0.67805303249194937</v>
      </c>
      <c r="I106" s="131">
        <v>0.37612175075596693</v>
      </c>
      <c r="J106" s="131">
        <v>0.37182805943703057</v>
      </c>
      <c r="K106" s="131">
        <v>1.2400857721737235</v>
      </c>
      <c r="L106" s="132">
        <v>2.66608861485867</v>
      </c>
      <c r="M106" s="131">
        <v>4.0042908722001759E-2</v>
      </c>
      <c r="N106" s="131">
        <v>0.56312038279392551</v>
      </c>
      <c r="O106" s="131">
        <v>0.49227445211588161</v>
      </c>
      <c r="P106" s="131">
        <v>0.58157883678522593</v>
      </c>
      <c r="Q106" s="132">
        <v>1.6770165804170349</v>
      </c>
      <c r="S106" s="16"/>
    </row>
    <row r="107" spans="2:19" s="9" customFormat="1" ht="43.5">
      <c r="B107" s="83" t="s">
        <v>8</v>
      </c>
      <c r="C107" s="29">
        <v>0.24732940905533127</v>
      </c>
      <c r="D107" s="29">
        <v>0.50888108875015103</v>
      </c>
      <c r="E107" s="29">
        <v>0.87206140758499362</v>
      </c>
      <c r="F107" s="29">
        <v>-0.48949896060106601</v>
      </c>
      <c r="G107" s="111">
        <v>1.1387729447894099</v>
      </c>
      <c r="H107" s="29">
        <v>0.99815657389692802</v>
      </c>
      <c r="I107" s="29">
        <v>0.71929688423997618</v>
      </c>
      <c r="J107" s="29">
        <v>1.274957214657082</v>
      </c>
      <c r="K107" s="29">
        <v>1.4018642675257353</v>
      </c>
      <c r="L107" s="111">
        <v>4.3942749403197219</v>
      </c>
      <c r="M107" s="29">
        <v>0.63987770996205029</v>
      </c>
      <c r="N107" s="29">
        <v>1.7392950947178041</v>
      </c>
      <c r="O107" s="29">
        <v>1.2831252078236959</v>
      </c>
      <c r="P107" s="29">
        <v>1.2522587403204846</v>
      </c>
      <c r="Q107" s="111">
        <v>4.9145567528240344</v>
      </c>
    </row>
    <row r="108" spans="2:19">
      <c r="B108" s="83" t="s">
        <v>29</v>
      </c>
      <c r="C108" s="29">
        <v>5.7778453319843742E-2</v>
      </c>
      <c r="D108" s="29">
        <v>0.11888019967603521</v>
      </c>
      <c r="E108" s="29">
        <v>0.3821556932749971</v>
      </c>
      <c r="F108" s="29">
        <v>-0.21450901972302897</v>
      </c>
      <c r="G108" s="111">
        <v>0.34430532654784718</v>
      </c>
      <c r="H108" s="29">
        <v>0.67207157498895187</v>
      </c>
      <c r="I108" s="29">
        <v>0.11612643478398567</v>
      </c>
      <c r="J108" s="29">
        <v>0.54641608417903231</v>
      </c>
      <c r="K108" s="29">
        <v>1.642188552987657</v>
      </c>
      <c r="L108" s="111">
        <v>2.9768026469396269</v>
      </c>
      <c r="M108" s="29">
        <v>0.21635511390201778</v>
      </c>
      <c r="N108" s="29">
        <v>0.63343759623590656</v>
      </c>
      <c r="O108" s="29">
        <v>0.3969911043859114</v>
      </c>
      <c r="P108" s="29">
        <v>0.38109379995014875</v>
      </c>
      <c r="Q108" s="111">
        <v>1.6278776144739844</v>
      </c>
      <c r="S108" s="16"/>
    </row>
    <row r="109" spans="2:19" ht="21.75" customHeight="1">
      <c r="B109" s="84" t="s">
        <v>9</v>
      </c>
      <c r="C109" s="98">
        <v>2.4707386795631274</v>
      </c>
      <c r="D109" s="98">
        <v>1.8687411618696226</v>
      </c>
      <c r="E109" s="98">
        <v>-1.3494280830853875</v>
      </c>
      <c r="F109" s="98">
        <v>7.922538576679564</v>
      </c>
      <c r="G109" s="133">
        <v>10.912590335026927</v>
      </c>
      <c r="H109" s="98">
        <v>1.0912374086409578</v>
      </c>
      <c r="I109" s="98">
        <v>4.1204158385060321</v>
      </c>
      <c r="J109" s="98">
        <v>2.1786542882351116</v>
      </c>
      <c r="K109" s="98">
        <v>1.6584050709842879</v>
      </c>
      <c r="L109" s="133">
        <v>9.0487126063663901</v>
      </c>
      <c r="M109" s="98">
        <v>3.4809956569990792</v>
      </c>
      <c r="N109" s="98">
        <v>5.8277972862910881</v>
      </c>
      <c r="O109" s="98">
        <v>2.283858994238801</v>
      </c>
      <c r="P109" s="98">
        <v>2.8149944288241966</v>
      </c>
      <c r="Q109" s="133">
        <v>14.407646366353166</v>
      </c>
      <c r="S109" s="16"/>
    </row>
    <row r="110" spans="2:19" s="9" customFormat="1" ht="13.5" customHeight="1">
      <c r="B110" s="117"/>
      <c r="C110" s="22"/>
      <c r="D110" s="22"/>
      <c r="E110" s="22"/>
      <c r="F110" s="22"/>
      <c r="G110" s="23"/>
      <c r="H110" s="22"/>
      <c r="I110" s="22"/>
      <c r="J110" s="22"/>
      <c r="K110" s="22"/>
      <c r="L110" s="23"/>
      <c r="M110" s="22"/>
      <c r="N110" s="22"/>
      <c r="O110" s="22"/>
      <c r="P110" s="22"/>
      <c r="Q110" s="23"/>
    </row>
    <row r="111" spans="2:19" ht="22.5">
      <c r="B111" s="295" t="s">
        <v>193</v>
      </c>
      <c r="C111" s="295"/>
      <c r="D111" s="295"/>
      <c r="E111" s="295"/>
      <c r="F111" s="295"/>
      <c r="G111" s="295"/>
      <c r="H111" s="295"/>
      <c r="I111" s="295"/>
      <c r="J111" s="295"/>
      <c r="K111" s="295"/>
      <c r="L111" s="295"/>
      <c r="M111" s="295"/>
      <c r="N111" s="295"/>
      <c r="O111" s="295"/>
      <c r="P111" s="295"/>
      <c r="Q111" s="295"/>
      <c r="S111" s="16"/>
    </row>
    <row r="112" spans="2:19">
      <c r="B112" s="130" t="s">
        <v>6</v>
      </c>
      <c r="C112" s="131">
        <v>270.72927316840588</v>
      </c>
      <c r="D112" s="131">
        <v>289.33355113499852</v>
      </c>
      <c r="E112" s="131">
        <v>258.84099593406967</v>
      </c>
      <c r="F112" s="131">
        <v>224.01747737172619</v>
      </c>
      <c r="G112" s="132">
        <v>1042.9212976092003</v>
      </c>
      <c r="H112" s="131">
        <v>271.43572646334178</v>
      </c>
      <c r="I112" s="131">
        <v>268.84977129978876</v>
      </c>
      <c r="J112" s="131">
        <v>214.96256749830886</v>
      </c>
      <c r="K112" s="131">
        <v>223.07074033296615</v>
      </c>
      <c r="L112" s="132">
        <v>978</v>
      </c>
      <c r="M112" s="131">
        <v>264.26630770794964</v>
      </c>
      <c r="N112" s="131">
        <v>275.03359709756973</v>
      </c>
      <c r="O112" s="131">
        <v>284.83855639088063</v>
      </c>
      <c r="P112" s="131">
        <v>289.54739589564366</v>
      </c>
      <c r="Q112" s="181">
        <v>1113.6858570920438</v>
      </c>
      <c r="S112" s="16"/>
    </row>
    <row r="113" spans="2:20" s="9" customFormat="1" ht="43.5">
      <c r="B113" s="83" t="s">
        <v>8</v>
      </c>
      <c r="C113" s="29">
        <v>49.052363189826686</v>
      </c>
      <c r="D113" s="29">
        <v>46.802577620288723</v>
      </c>
      <c r="E113" s="29">
        <v>35.123553066668578</v>
      </c>
      <c r="F113" s="29">
        <v>29.917290533903444</v>
      </c>
      <c r="G113" s="111">
        <v>160.89578441068744</v>
      </c>
      <c r="H113" s="29">
        <v>40.052668860065886</v>
      </c>
      <c r="I113" s="29">
        <v>41.792956320534657</v>
      </c>
      <c r="J113" s="29">
        <v>32.014380720183397</v>
      </c>
      <c r="K113" s="29">
        <v>20.688248741579372</v>
      </c>
      <c r="L113" s="111">
        <v>134.5482546423633</v>
      </c>
      <c r="M113" s="29">
        <v>35.682915582158614</v>
      </c>
      <c r="N113" s="29">
        <v>37.233585899337989</v>
      </c>
      <c r="O113" s="29">
        <v>36.891889655042284</v>
      </c>
      <c r="P113" s="29">
        <v>44.785936875349627</v>
      </c>
      <c r="Q113" s="182">
        <v>154.59432801188851</v>
      </c>
    </row>
    <row r="114" spans="2:20">
      <c r="B114" s="83" t="s">
        <v>29</v>
      </c>
      <c r="C114" s="29">
        <v>149.30622274543126</v>
      </c>
      <c r="D114" s="29">
        <v>164.11771881781101</v>
      </c>
      <c r="E114" s="29">
        <v>140.23092455219444</v>
      </c>
      <c r="F114" s="29">
        <v>150.8535535942645</v>
      </c>
      <c r="G114" s="111">
        <v>604.50841970970123</v>
      </c>
      <c r="H114" s="29">
        <v>159.43013535624479</v>
      </c>
      <c r="I114" s="29">
        <v>136.16127109641738</v>
      </c>
      <c r="J114" s="29">
        <v>115.78191557554301</v>
      </c>
      <c r="K114" s="29">
        <v>130.3984772372757</v>
      </c>
      <c r="L114" s="111">
        <v>541.77179926548092</v>
      </c>
      <c r="M114" s="29">
        <v>153.40648428038057</v>
      </c>
      <c r="N114" s="29">
        <v>143.41575044971469</v>
      </c>
      <c r="O114" s="29">
        <v>151.54692189459399</v>
      </c>
      <c r="P114" s="29">
        <v>143.2280753400789</v>
      </c>
      <c r="Q114" s="182">
        <v>591.59723196476818</v>
      </c>
      <c r="S114" s="16"/>
    </row>
    <row r="115" spans="2:20" ht="21.75" customHeight="1">
      <c r="B115" s="84" t="s">
        <v>9</v>
      </c>
      <c r="C115" s="98">
        <v>64.739135048243355</v>
      </c>
      <c r="D115" s="98">
        <v>61.998524710777495</v>
      </c>
      <c r="E115" s="98">
        <v>65.397710619267571</v>
      </c>
      <c r="F115" s="98">
        <v>40.75351075346093</v>
      </c>
      <c r="G115" s="133">
        <v>232.88888113174937</v>
      </c>
      <c r="H115" s="98">
        <v>74.11389610496586</v>
      </c>
      <c r="I115" s="98">
        <v>34.127591742445937</v>
      </c>
      <c r="J115" s="98">
        <v>59.154750067547127</v>
      </c>
      <c r="K115" s="98">
        <v>65.490354383020275</v>
      </c>
      <c r="L115" s="133">
        <v>233</v>
      </c>
      <c r="M115" s="98">
        <v>76.781413297290342</v>
      </c>
      <c r="N115" s="98">
        <v>83.854674674868832</v>
      </c>
      <c r="O115" s="98">
        <v>63.137592607861684</v>
      </c>
      <c r="P115" s="98">
        <v>52.794434329928279</v>
      </c>
      <c r="Q115" s="183">
        <v>276.56811490994914</v>
      </c>
      <c r="S115" s="16"/>
    </row>
    <row r="116" spans="2:20" ht="13.5" customHeight="1">
      <c r="B116" s="60"/>
      <c r="C116" s="28"/>
      <c r="D116" s="28"/>
      <c r="E116" s="28"/>
      <c r="F116" s="28"/>
      <c r="G116" s="68"/>
      <c r="H116" s="28"/>
      <c r="I116" s="28"/>
      <c r="J116" s="28"/>
      <c r="K116" s="28"/>
      <c r="L116" s="68"/>
      <c r="M116" s="28"/>
      <c r="N116" s="28"/>
      <c r="O116" s="28"/>
      <c r="P116" s="28"/>
      <c r="Q116" s="68"/>
      <c r="S116" s="16"/>
    </row>
    <row r="117" spans="2:20" ht="24.75">
      <c r="B117" s="296" t="s">
        <v>127</v>
      </c>
      <c r="C117" s="296"/>
      <c r="D117" s="296"/>
      <c r="E117" s="296"/>
      <c r="F117" s="296"/>
      <c r="G117" s="296"/>
      <c r="H117" s="296"/>
      <c r="I117" s="296"/>
      <c r="J117" s="296"/>
      <c r="K117" s="296"/>
      <c r="L117" s="296"/>
      <c r="M117" s="296"/>
      <c r="N117" s="296"/>
      <c r="O117" s="296"/>
      <c r="P117" s="296"/>
      <c r="Q117" s="296"/>
      <c r="S117" s="16"/>
    </row>
    <row r="118" spans="2:20" s="16" customFormat="1">
      <c r="B118" s="137" t="s">
        <v>121</v>
      </c>
      <c r="C118" s="95" t="s">
        <v>14</v>
      </c>
      <c r="D118" s="95" t="s">
        <v>15</v>
      </c>
      <c r="E118" s="95" t="s">
        <v>16</v>
      </c>
      <c r="F118" s="95" t="s">
        <v>17</v>
      </c>
      <c r="G118" s="95" t="s">
        <v>18</v>
      </c>
      <c r="H118" s="95" t="s">
        <v>19</v>
      </c>
      <c r="I118" s="95" t="s">
        <v>20</v>
      </c>
      <c r="J118" s="95" t="s">
        <v>21</v>
      </c>
      <c r="K118" s="95" t="s">
        <v>22</v>
      </c>
      <c r="L118" s="95" t="s">
        <v>0</v>
      </c>
      <c r="M118" s="95" t="s">
        <v>23</v>
      </c>
      <c r="N118" s="95" t="s">
        <v>24</v>
      </c>
      <c r="O118" s="95" t="s">
        <v>131</v>
      </c>
      <c r="P118" s="95" t="s">
        <v>132</v>
      </c>
      <c r="Q118" s="95" t="s">
        <v>130</v>
      </c>
      <c r="T118" s="10"/>
    </row>
    <row r="119" spans="2:20" s="36" customFormat="1">
      <c r="B119" s="110" t="s">
        <v>124</v>
      </c>
      <c r="C119" s="97">
        <v>830.61599999999999</v>
      </c>
      <c r="D119" s="97">
        <v>982.08399999999995</v>
      </c>
      <c r="E119" s="97">
        <v>1086</v>
      </c>
      <c r="F119" s="97">
        <v>1133</v>
      </c>
      <c r="G119" s="111">
        <v>1007.925</v>
      </c>
      <c r="H119" s="97">
        <v>914.57833333333338</v>
      </c>
      <c r="I119" s="97">
        <v>1072.2426666666668</v>
      </c>
      <c r="J119" s="97">
        <v>1100.1869999999999</v>
      </c>
      <c r="K119" s="97">
        <v>1274.6496666666667</v>
      </c>
      <c r="L119" s="111">
        <v>1090.4144166666665</v>
      </c>
      <c r="M119" s="97">
        <v>992.86633333333339</v>
      </c>
      <c r="N119" s="97">
        <v>1139.0143333333333</v>
      </c>
      <c r="O119" s="97">
        <v>1123.9953333333333</v>
      </c>
      <c r="P119" s="97">
        <v>1189.3203333333333</v>
      </c>
      <c r="Q119" s="111">
        <v>1111.2990833333333</v>
      </c>
    </row>
    <row r="120" spans="2:20">
      <c r="B120" s="110"/>
      <c r="C120" s="112"/>
      <c r="D120" s="112"/>
      <c r="E120" s="112"/>
      <c r="F120" s="112"/>
      <c r="G120" s="113"/>
      <c r="H120" s="142"/>
      <c r="I120" s="112"/>
      <c r="J120" s="112"/>
      <c r="K120" s="112"/>
      <c r="L120" s="113"/>
      <c r="M120" s="142"/>
      <c r="N120" s="112"/>
      <c r="O120" s="112"/>
      <c r="P120" s="112"/>
      <c r="Q120" s="113"/>
    </row>
    <row r="121" spans="2:20">
      <c r="B121" s="110" t="s">
        <v>34</v>
      </c>
      <c r="C121" s="97">
        <v>3379.2050716943049</v>
      </c>
      <c r="D121" s="97">
        <v>3561.3983946095123</v>
      </c>
      <c r="E121" s="97">
        <v>4581.0702627666824</v>
      </c>
      <c r="F121" s="97">
        <v>4562.728578864022</v>
      </c>
      <c r="G121" s="111">
        <v>16084.402307934521</v>
      </c>
      <c r="H121" s="97">
        <v>3386.8934774988388</v>
      </c>
      <c r="I121" s="97">
        <v>3377.2182247146588</v>
      </c>
      <c r="J121" s="97">
        <v>3376.7265089852449</v>
      </c>
      <c r="K121" s="97">
        <v>3766.7404908044359</v>
      </c>
      <c r="L121" s="111">
        <v>13907.578702003178</v>
      </c>
      <c r="M121" s="97">
        <v>3142.8397266335724</v>
      </c>
      <c r="N121" s="97">
        <v>2959.4013569028893</v>
      </c>
      <c r="O121" s="97">
        <v>2927.6762848902326</v>
      </c>
      <c r="P121" s="97">
        <v>3020.6384929597125</v>
      </c>
      <c r="Q121" s="111">
        <v>12050.555861386405</v>
      </c>
    </row>
    <row r="122" spans="2:20" s="24" customFormat="1">
      <c r="B122" s="114" t="s">
        <v>120</v>
      </c>
      <c r="C122" s="115">
        <v>0.11386983741869343</v>
      </c>
      <c r="D122" s="115">
        <v>0.12045180751064659</v>
      </c>
      <c r="E122" s="115">
        <v>0.11206779727080425</v>
      </c>
      <c r="F122" s="115">
        <v>9.9627235038135933E-2</v>
      </c>
      <c r="G122" s="116">
        <v>0.11077370846216036</v>
      </c>
      <c r="H122" s="143">
        <v>0.11516539643833351</v>
      </c>
      <c r="I122" s="115">
        <v>0.11975911125315769</v>
      </c>
      <c r="J122" s="115">
        <v>0.11072803637384009</v>
      </c>
      <c r="K122" s="115">
        <v>0.10333385286807759</v>
      </c>
      <c r="L122" s="116">
        <v>0.11199905604607109</v>
      </c>
      <c r="M122" s="143">
        <v>0.11152476932075285</v>
      </c>
      <c r="N122" s="115">
        <v>0.13160584577209825</v>
      </c>
      <c r="O122" s="115">
        <v>0.11334500564353435</v>
      </c>
      <c r="P122" s="115">
        <v>0.12431416508045948</v>
      </c>
      <c r="Q122" s="116">
        <v>0.12010438755048455</v>
      </c>
    </row>
    <row r="123" spans="2:20">
      <c r="B123" s="72"/>
      <c r="C123" s="118"/>
      <c r="D123" s="118"/>
      <c r="E123" s="118"/>
      <c r="F123" s="118"/>
      <c r="G123" s="113"/>
      <c r="H123" s="144"/>
      <c r="I123" s="118"/>
      <c r="J123" s="118"/>
      <c r="K123" s="118"/>
      <c r="L123" s="113"/>
      <c r="M123" s="144"/>
      <c r="N123" s="118"/>
      <c r="O123" s="118"/>
      <c r="P123" s="118"/>
      <c r="Q123" s="113"/>
    </row>
    <row r="124" spans="2:20">
      <c r="B124" s="72" t="s">
        <v>25</v>
      </c>
      <c r="C124" s="29">
        <v>384.78953211825478</v>
      </c>
      <c r="D124" s="29">
        <v>428.97687389623076</v>
      </c>
      <c r="E124" s="29">
        <v>513.39045349104651</v>
      </c>
      <c r="F124" s="29">
        <v>454.57203254170588</v>
      </c>
      <c r="G124" s="111">
        <v>1781.7288920472379</v>
      </c>
      <c r="H124" s="29">
        <v>390.05293003055976</v>
      </c>
      <c r="I124" s="29">
        <v>404.45265309979453</v>
      </c>
      <c r="J124" s="29">
        <v>373.89829571142826</v>
      </c>
      <c r="K124" s="29">
        <v>389.23180766901595</v>
      </c>
      <c r="L124" s="111">
        <v>1557.6356865107987</v>
      </c>
      <c r="M124" s="29">
        <v>350.50447552490709</v>
      </c>
      <c r="N124" s="29">
        <v>389.47451855429995</v>
      </c>
      <c r="O124" s="29">
        <v>331.83748503332509</v>
      </c>
      <c r="P124" s="29">
        <v>375.50815226218401</v>
      </c>
      <c r="Q124" s="111">
        <v>1447.3246313747161</v>
      </c>
    </row>
    <row r="125" spans="2:20">
      <c r="B125" s="72" t="s">
        <v>26</v>
      </c>
      <c r="C125" s="29">
        <v>0</v>
      </c>
      <c r="D125" s="29">
        <v>0</v>
      </c>
      <c r="E125" s="29">
        <v>0</v>
      </c>
      <c r="F125" s="29">
        <v>0</v>
      </c>
      <c r="G125" s="111">
        <v>0</v>
      </c>
      <c r="H125" s="29">
        <v>0</v>
      </c>
      <c r="I125" s="29">
        <v>0</v>
      </c>
      <c r="J125" s="29">
        <v>0</v>
      </c>
      <c r="K125" s="29">
        <v>0</v>
      </c>
      <c r="L125" s="111">
        <v>0</v>
      </c>
      <c r="M125" s="29">
        <v>0</v>
      </c>
      <c r="N125" s="29">
        <v>0</v>
      </c>
      <c r="O125" s="29">
        <v>0</v>
      </c>
      <c r="P125" s="29">
        <v>0</v>
      </c>
      <c r="Q125" s="111">
        <v>0</v>
      </c>
    </row>
    <row r="126" spans="2:20">
      <c r="B126" s="72" t="s">
        <v>27</v>
      </c>
      <c r="C126" s="29">
        <v>0</v>
      </c>
      <c r="D126" s="29">
        <v>0</v>
      </c>
      <c r="E126" s="29">
        <v>0</v>
      </c>
      <c r="F126" s="29">
        <v>0</v>
      </c>
      <c r="G126" s="111">
        <v>0</v>
      </c>
      <c r="H126" s="29">
        <v>0</v>
      </c>
      <c r="I126" s="29">
        <v>0</v>
      </c>
      <c r="J126" s="29">
        <v>0</v>
      </c>
      <c r="K126" s="29">
        <v>0</v>
      </c>
      <c r="L126" s="111">
        <v>0</v>
      </c>
      <c r="M126" s="29">
        <v>0</v>
      </c>
      <c r="N126" s="29">
        <v>0</v>
      </c>
      <c r="O126" s="29">
        <v>0</v>
      </c>
      <c r="P126" s="29">
        <v>0</v>
      </c>
      <c r="Q126" s="111">
        <v>0</v>
      </c>
    </row>
    <row r="127" spans="2:20">
      <c r="B127" s="75" t="s">
        <v>28</v>
      </c>
      <c r="C127" s="99">
        <v>384.78953211825478</v>
      </c>
      <c r="D127" s="99">
        <v>428.97687389623076</v>
      </c>
      <c r="E127" s="99">
        <v>513.39045349104651</v>
      </c>
      <c r="F127" s="99">
        <v>454.57203254170588</v>
      </c>
      <c r="G127" s="120">
        <v>1781.7288920472379</v>
      </c>
      <c r="H127" s="99">
        <v>390.05293003055976</v>
      </c>
      <c r="I127" s="99">
        <v>404.45265309979453</v>
      </c>
      <c r="J127" s="99">
        <v>373.89829571142826</v>
      </c>
      <c r="K127" s="99">
        <v>389.23180766901595</v>
      </c>
      <c r="L127" s="120">
        <v>1557.6356865107987</v>
      </c>
      <c r="M127" s="99">
        <v>350.50447552490709</v>
      </c>
      <c r="N127" s="99">
        <v>389.47451855429995</v>
      </c>
      <c r="O127" s="99">
        <v>331.83748503332509</v>
      </c>
      <c r="P127" s="99">
        <v>375.50815226218401</v>
      </c>
      <c r="Q127" s="120">
        <v>1447.3246313747161</v>
      </c>
    </row>
    <row r="128" spans="2:20">
      <c r="B128" s="69"/>
      <c r="C128" s="76"/>
      <c r="D128" s="76"/>
      <c r="E128" s="76"/>
      <c r="F128" s="76"/>
      <c r="G128" s="74"/>
      <c r="H128" s="155"/>
      <c r="I128" s="71"/>
      <c r="J128" s="71"/>
      <c r="K128" s="71"/>
      <c r="L128" s="74"/>
      <c r="M128" s="155"/>
      <c r="N128" s="71"/>
      <c r="O128" s="71"/>
      <c r="P128" s="71"/>
      <c r="Q128" s="74"/>
    </row>
    <row r="129" spans="2:20">
      <c r="B129" s="117" t="s">
        <v>3</v>
      </c>
      <c r="C129" s="29">
        <v>147.12156280800886</v>
      </c>
      <c r="D129" s="29">
        <v>129.16649164930215</v>
      </c>
      <c r="E129" s="29">
        <v>183.44053482686721</v>
      </c>
      <c r="F129" s="29">
        <v>138.62156645365826</v>
      </c>
      <c r="G129" s="111">
        <v>598.3501557378363</v>
      </c>
      <c r="H129" s="29">
        <v>139.81808277458217</v>
      </c>
      <c r="I129" s="29">
        <v>140.96199592094496</v>
      </c>
      <c r="J129" s="29">
        <v>96.152336400822065</v>
      </c>
      <c r="K129" s="29">
        <v>99.72376822426061</v>
      </c>
      <c r="L129" s="111">
        <v>476.65618332061007</v>
      </c>
      <c r="M129" s="29">
        <v>83.701624470763292</v>
      </c>
      <c r="N129" s="29">
        <v>105.12352668886774</v>
      </c>
      <c r="O129" s="29">
        <v>61.189762504464248</v>
      </c>
      <c r="P129" s="29">
        <v>98.137424779541661</v>
      </c>
      <c r="Q129" s="111">
        <v>348.15233844363695</v>
      </c>
    </row>
    <row r="130" spans="2:20">
      <c r="B130" s="122" t="s">
        <v>31</v>
      </c>
      <c r="C130" s="191">
        <v>0.38234294472125863</v>
      </c>
      <c r="D130" s="191">
        <v>0.30110362471555385</v>
      </c>
      <c r="E130" s="191">
        <v>0.3573119320382267</v>
      </c>
      <c r="F130" s="191">
        <v>0.30494961530863662</v>
      </c>
      <c r="G130" s="192">
        <v>0.33582558963295556</v>
      </c>
      <c r="H130" s="193">
        <v>0.35845925516731214</v>
      </c>
      <c r="I130" s="191">
        <v>0.3485253337828001</v>
      </c>
      <c r="J130" s="191">
        <v>0.2571617402477589</v>
      </c>
      <c r="K130" s="191">
        <v>0.25620662612717643</v>
      </c>
      <c r="L130" s="192">
        <v>0.3060126237787667</v>
      </c>
      <c r="M130" s="193">
        <v>0.23880329729146468</v>
      </c>
      <c r="N130" s="191">
        <v>0.26991117950175109</v>
      </c>
      <c r="O130" s="191">
        <v>0.18439677632657808</v>
      </c>
      <c r="P130" s="191">
        <v>0.26134565704720308</v>
      </c>
      <c r="Q130" s="192">
        <v>0.24054889338333896</v>
      </c>
    </row>
    <row r="131" spans="2:20" ht="13.5" customHeight="1">
      <c r="B131" s="117"/>
      <c r="C131" s="125"/>
      <c r="D131" s="125"/>
      <c r="E131" s="125"/>
      <c r="F131" s="125"/>
      <c r="G131" s="126"/>
      <c r="H131" s="147"/>
      <c r="I131" s="125"/>
      <c r="J131" s="125"/>
      <c r="K131" s="125"/>
      <c r="L131" s="126"/>
      <c r="M131" s="147"/>
      <c r="N131" s="125"/>
      <c r="O131" s="125"/>
      <c r="P131" s="125"/>
      <c r="Q131" s="126"/>
    </row>
    <row r="132" spans="2:20" s="18" customFormat="1" ht="39.75" customHeight="1">
      <c r="B132" s="117" t="s">
        <v>189</v>
      </c>
      <c r="C132" s="29">
        <v>1.6103576214982174</v>
      </c>
      <c r="D132" s="29">
        <v>1.9178831995325891</v>
      </c>
      <c r="E132" s="29">
        <v>1.6159911292598652</v>
      </c>
      <c r="F132" s="29">
        <v>1.6019334208627236</v>
      </c>
      <c r="G132" s="111">
        <v>6.7461653711533955</v>
      </c>
      <c r="H132" s="29">
        <v>1.1843438416818981</v>
      </c>
      <c r="I132" s="29">
        <v>2.7988323550828706</v>
      </c>
      <c r="J132" s="29">
        <v>2.4573631808186991</v>
      </c>
      <c r="K132" s="29">
        <v>1.9823523985067848</v>
      </c>
      <c r="L132" s="111">
        <v>8.4228917760902533</v>
      </c>
      <c r="M132" s="29">
        <v>1.2748833287431716</v>
      </c>
      <c r="N132" s="29">
        <v>2.472464681351874</v>
      </c>
      <c r="O132" s="29">
        <v>1.8128044575044648</v>
      </c>
      <c r="P132" s="29">
        <v>2.051285742048802</v>
      </c>
      <c r="Q132" s="111">
        <v>7.6114382096483117</v>
      </c>
      <c r="S132" s="9"/>
      <c r="T132" s="106"/>
    </row>
    <row r="133" spans="2:20" ht="22.5">
      <c r="B133" s="119" t="s">
        <v>149</v>
      </c>
      <c r="C133" s="99">
        <v>148.73192042950708</v>
      </c>
      <c r="D133" s="99">
        <v>131.08437484883473</v>
      </c>
      <c r="E133" s="99">
        <v>185.05652595612708</v>
      </c>
      <c r="F133" s="99">
        <v>140.223499874521</v>
      </c>
      <c r="G133" s="120">
        <v>605.09632110898974</v>
      </c>
      <c r="H133" s="99">
        <v>141.00242661626407</v>
      </c>
      <c r="I133" s="99">
        <v>143.76082827602784</v>
      </c>
      <c r="J133" s="99">
        <v>98.609699581640768</v>
      </c>
      <c r="K133" s="99">
        <v>101.7061206227674</v>
      </c>
      <c r="L133" s="120">
        <v>485.07907509670031</v>
      </c>
      <c r="M133" s="99">
        <v>84.976507799506464</v>
      </c>
      <c r="N133" s="99">
        <v>107.59599137021962</v>
      </c>
      <c r="O133" s="99">
        <v>63.002566961968711</v>
      </c>
      <c r="P133" s="99">
        <v>100.18871052159047</v>
      </c>
      <c r="Q133" s="120">
        <v>355.76377665328528</v>
      </c>
    </row>
    <row r="134" spans="2:20" ht="22.5">
      <c r="B134" s="195" t="s">
        <v>150</v>
      </c>
      <c r="C134" s="127">
        <v>0.38652797962237262</v>
      </c>
      <c r="D134" s="127">
        <v>0.30557445593336102</v>
      </c>
      <c r="E134" s="127">
        <v>0.36045961645321956</v>
      </c>
      <c r="F134" s="127">
        <v>0.30847366277786969</v>
      </c>
      <c r="G134" s="124">
        <v>0.33961189258918251</v>
      </c>
      <c r="H134" s="148">
        <v>0.3614956221588102</v>
      </c>
      <c r="I134" s="127">
        <v>0.35599999999999998</v>
      </c>
      <c r="J134" s="127">
        <v>0.26373401727871731</v>
      </c>
      <c r="K134" s="127">
        <v>0.26129961277279118</v>
      </c>
      <c r="L134" s="124">
        <v>0.31142010888522192</v>
      </c>
      <c r="M134" s="148">
        <v>0.24244057846122416</v>
      </c>
      <c r="N134" s="127">
        <v>0.2762593860302025</v>
      </c>
      <c r="O134" s="127">
        <v>0.1898597048360634</v>
      </c>
      <c r="P134" s="127">
        <v>0.26680835001323111</v>
      </c>
      <c r="Q134" s="124">
        <v>0.24580786434579591</v>
      </c>
    </row>
    <row r="135" spans="2:20" s="9" customFormat="1" ht="13.5" customHeight="1">
      <c r="B135" s="117"/>
      <c r="C135" s="22"/>
      <c r="D135" s="22"/>
      <c r="E135" s="22"/>
      <c r="F135" s="22"/>
      <c r="G135" s="23"/>
      <c r="H135" s="22"/>
      <c r="I135" s="22"/>
      <c r="J135" s="22"/>
      <c r="K135" s="22"/>
      <c r="L135" s="23"/>
      <c r="M135" s="22"/>
      <c r="N135" s="22"/>
      <c r="O135" s="22"/>
      <c r="P135" s="22"/>
      <c r="Q135" s="23"/>
    </row>
    <row r="136" spans="2:20">
      <c r="B136" s="295" t="s">
        <v>187</v>
      </c>
      <c r="C136" s="295"/>
      <c r="D136" s="295"/>
      <c r="E136" s="295"/>
      <c r="F136" s="295"/>
      <c r="G136" s="295"/>
      <c r="H136" s="295"/>
      <c r="I136" s="295"/>
      <c r="J136" s="295"/>
      <c r="K136" s="295"/>
      <c r="L136" s="295"/>
      <c r="M136" s="295"/>
      <c r="N136" s="295"/>
      <c r="O136" s="295"/>
      <c r="P136" s="295"/>
      <c r="Q136" s="295"/>
      <c r="S136" s="16"/>
    </row>
    <row r="137" spans="2:20">
      <c r="B137" s="130" t="s">
        <v>6</v>
      </c>
      <c r="C137" s="131">
        <v>177.6637814810808</v>
      </c>
      <c r="D137" s="131">
        <v>202.81432952940563</v>
      </c>
      <c r="E137" s="131">
        <v>236.41658288310285</v>
      </c>
      <c r="F137" s="131">
        <v>239.7128137188229</v>
      </c>
      <c r="G137" s="132">
        <v>856.60750761241229</v>
      </c>
      <c r="H137" s="131">
        <v>184.24373379792075</v>
      </c>
      <c r="I137" s="131">
        <v>185.26411298288787</v>
      </c>
      <c r="J137" s="131">
        <v>189.06074685711386</v>
      </c>
      <c r="K137" s="131">
        <v>195.34253001373924</v>
      </c>
      <c r="L137" s="132">
        <v>753.91112365166168</v>
      </c>
      <c r="M137" s="131">
        <v>186.73942322218556</v>
      </c>
      <c r="N137" s="131">
        <v>198.03908630368534</v>
      </c>
      <c r="O137" s="131">
        <v>181.96592910896595</v>
      </c>
      <c r="P137" s="131">
        <v>197.57004471058946</v>
      </c>
      <c r="Q137" s="132">
        <v>764.3144833454262</v>
      </c>
    </row>
    <row r="138" spans="2:20" s="9" customFormat="1" ht="43.5">
      <c r="B138" s="83" t="s">
        <v>8</v>
      </c>
      <c r="C138" s="29">
        <v>7.5143007883870254</v>
      </c>
      <c r="D138" s="29">
        <v>8.603773265791391</v>
      </c>
      <c r="E138" s="29">
        <v>6.8809224980351997</v>
      </c>
      <c r="F138" s="29">
        <v>8.5153308308599058</v>
      </c>
      <c r="G138" s="111">
        <v>31.514327383073525</v>
      </c>
      <c r="H138" s="29">
        <v>6.3170277137666266</v>
      </c>
      <c r="I138" s="29">
        <v>8.2596996581035711</v>
      </c>
      <c r="J138" s="29">
        <v>6.7157571276468433</v>
      </c>
      <c r="K138" s="29">
        <v>6.9343037091341539</v>
      </c>
      <c r="L138" s="111">
        <v>28.226788208651193</v>
      </c>
      <c r="M138" s="29">
        <v>9.7940144827024866</v>
      </c>
      <c r="N138" s="29">
        <v>6.2655882400950942</v>
      </c>
      <c r="O138" s="29">
        <v>9.9015000889707263</v>
      </c>
      <c r="P138" s="29">
        <v>6.1826898974764868</v>
      </c>
      <c r="Q138" s="111">
        <v>32.143792709244792</v>
      </c>
    </row>
    <row r="139" spans="2:20">
      <c r="B139" s="83" t="s">
        <v>29</v>
      </c>
      <c r="C139" s="29">
        <v>41.383053800458619</v>
      </c>
      <c r="D139" s="29">
        <v>68.67376561243988</v>
      </c>
      <c r="E139" s="29">
        <v>65.652854183797288</v>
      </c>
      <c r="F139" s="29">
        <v>56.465610409575802</v>
      </c>
      <c r="G139" s="111">
        <v>232.1752840062716</v>
      </c>
      <c r="H139" s="29">
        <v>46.31213118349001</v>
      </c>
      <c r="I139" s="29">
        <v>53.674190817629771</v>
      </c>
      <c r="J139" s="29">
        <v>62.552075075027254</v>
      </c>
      <c r="K139" s="29">
        <v>66.334489446865305</v>
      </c>
      <c r="L139" s="111">
        <v>228.87288652301237</v>
      </c>
      <c r="M139" s="29">
        <v>52.495681197395129</v>
      </c>
      <c r="N139" s="29">
        <v>56.614528165576885</v>
      </c>
      <c r="O139" s="29">
        <v>58.332554244615501</v>
      </c>
      <c r="P139" s="29">
        <v>57.255500506565667</v>
      </c>
      <c r="Q139" s="111">
        <v>224.69826411415318</v>
      </c>
    </row>
    <row r="140" spans="2:20" ht="21.75" customHeight="1">
      <c r="B140" s="84" t="s">
        <v>9</v>
      </c>
      <c r="C140" s="98">
        <v>11.106833240319466</v>
      </c>
      <c r="D140" s="98">
        <v>19.718513839291685</v>
      </c>
      <c r="E140" s="98">
        <v>20.999559099243942</v>
      </c>
      <c r="F140" s="98">
        <v>11.256711128789044</v>
      </c>
      <c r="G140" s="133">
        <v>63.081617307644137</v>
      </c>
      <c r="H140" s="98">
        <v>13.361954560800189</v>
      </c>
      <c r="I140" s="98">
        <v>16.292653720228369</v>
      </c>
      <c r="J140" s="98">
        <v>19.417380250818209</v>
      </c>
      <c r="K140" s="98">
        <v>20.896716275016626</v>
      </c>
      <c r="L140" s="133">
        <v>69.9687048068634</v>
      </c>
      <c r="M140" s="98">
        <v>17.7737321518606</v>
      </c>
      <c r="N140" s="98">
        <v>23.431789156074888</v>
      </c>
      <c r="O140" s="98">
        <v>20.447739086308676</v>
      </c>
      <c r="P140" s="98">
        <v>16.362492368010741</v>
      </c>
      <c r="Q140" s="133">
        <v>78.015752762254905</v>
      </c>
    </row>
    <row r="141" spans="2:20" s="9" customFormat="1" ht="13.5" customHeight="1">
      <c r="B141" s="117"/>
      <c r="C141" s="22"/>
      <c r="D141" s="22"/>
      <c r="E141" s="22"/>
      <c r="F141" s="22"/>
      <c r="G141" s="23"/>
      <c r="H141" s="22"/>
      <c r="I141" s="22"/>
      <c r="J141" s="22"/>
      <c r="K141" s="22"/>
      <c r="L141" s="23"/>
      <c r="M141" s="22"/>
      <c r="N141" s="22"/>
      <c r="O141" s="22"/>
      <c r="P141" s="22"/>
      <c r="Q141" s="23"/>
    </row>
    <row r="142" spans="2:20" ht="22.5">
      <c r="B142" s="295" t="s">
        <v>188</v>
      </c>
      <c r="C142" s="295"/>
      <c r="D142" s="295"/>
      <c r="E142" s="295"/>
      <c r="F142" s="295"/>
      <c r="G142" s="295"/>
      <c r="H142" s="295"/>
      <c r="I142" s="295"/>
      <c r="J142" s="295"/>
      <c r="K142" s="295"/>
      <c r="L142" s="295"/>
      <c r="M142" s="295"/>
      <c r="N142" s="295"/>
      <c r="O142" s="295"/>
      <c r="P142" s="295"/>
      <c r="Q142" s="295"/>
      <c r="S142" s="16"/>
    </row>
    <row r="143" spans="2:20">
      <c r="B143" s="130" t="s">
        <v>6</v>
      </c>
      <c r="C143" s="131">
        <v>0.54440465554307071</v>
      </c>
      <c r="D143" s="131">
        <v>0.69971355736116181</v>
      </c>
      <c r="E143" s="131">
        <v>1.1377284857180083</v>
      </c>
      <c r="F143" s="131">
        <v>-0.31795477847112746</v>
      </c>
      <c r="G143" s="132">
        <v>2.0638919201511134</v>
      </c>
      <c r="H143" s="131">
        <v>0</v>
      </c>
      <c r="I143" s="131">
        <v>0</v>
      </c>
      <c r="J143" s="131">
        <v>0</v>
      </c>
      <c r="K143" s="131">
        <v>0</v>
      </c>
      <c r="L143" s="132">
        <v>0</v>
      </c>
      <c r="M143" s="131">
        <v>0</v>
      </c>
      <c r="N143" s="131">
        <v>0</v>
      </c>
      <c r="O143" s="131">
        <v>0</v>
      </c>
      <c r="P143" s="131">
        <v>0</v>
      </c>
      <c r="Q143" s="132">
        <v>0</v>
      </c>
    </row>
    <row r="144" spans="2:20" s="9" customFormat="1" ht="43.5">
      <c r="B144" s="83" t="s">
        <v>8</v>
      </c>
      <c r="C144" s="29">
        <v>0.12789021787450486</v>
      </c>
      <c r="D144" s="29">
        <v>0.16437474058358378</v>
      </c>
      <c r="E144" s="29">
        <v>0.3064669509805853</v>
      </c>
      <c r="F144" s="29">
        <v>-8.564734551505114E-2</v>
      </c>
      <c r="G144" s="111">
        <v>0.51308456392362278</v>
      </c>
      <c r="H144" s="29">
        <v>0</v>
      </c>
      <c r="I144" s="29">
        <v>0</v>
      </c>
      <c r="J144" s="29">
        <v>0</v>
      </c>
      <c r="K144" s="29">
        <v>0</v>
      </c>
      <c r="L144" s="111">
        <v>0</v>
      </c>
      <c r="M144" s="29">
        <v>0</v>
      </c>
      <c r="N144" s="29">
        <v>0</v>
      </c>
      <c r="O144" s="29">
        <v>0</v>
      </c>
      <c r="P144" s="29">
        <v>0</v>
      </c>
      <c r="Q144" s="111">
        <v>0</v>
      </c>
    </row>
    <row r="145" spans="2:20">
      <c r="B145" s="83" t="s">
        <v>29</v>
      </c>
      <c r="C145" s="29">
        <v>8.8601087930230915E-2</v>
      </c>
      <c r="D145" s="29">
        <v>0.11387779554730346</v>
      </c>
      <c r="E145" s="29">
        <v>0.19978136861376808</v>
      </c>
      <c r="F145" s="29">
        <v>-5.5832184540153658E-2</v>
      </c>
      <c r="G145" s="111">
        <v>0.3464280675511488</v>
      </c>
      <c r="H145" s="29">
        <v>0</v>
      </c>
      <c r="I145" s="29">
        <v>0</v>
      </c>
      <c r="J145" s="29">
        <v>0</v>
      </c>
      <c r="K145" s="29">
        <v>0</v>
      </c>
      <c r="L145" s="111">
        <v>0</v>
      </c>
      <c r="M145" s="29">
        <v>0</v>
      </c>
      <c r="N145" s="29">
        <v>0</v>
      </c>
      <c r="O145" s="29">
        <v>0</v>
      </c>
      <c r="P145" s="29">
        <v>0</v>
      </c>
      <c r="Q145" s="111">
        <v>0</v>
      </c>
    </row>
    <row r="146" spans="2:20" ht="21.75" customHeight="1">
      <c r="B146" s="84" t="s">
        <v>9</v>
      </c>
      <c r="C146" s="98">
        <v>0.84946166015041091</v>
      </c>
      <c r="D146" s="98">
        <v>0.93991710604054013</v>
      </c>
      <c r="E146" s="98">
        <v>-2.7985676052496834E-2</v>
      </c>
      <c r="F146" s="98">
        <v>2.061367729389056</v>
      </c>
      <c r="G146" s="133">
        <v>3.8227608195275105</v>
      </c>
      <c r="H146" s="98">
        <v>1.1843438416818985</v>
      </c>
      <c r="I146" s="98">
        <v>2.7988323550828702</v>
      </c>
      <c r="J146" s="98">
        <v>2.4573631808186991</v>
      </c>
      <c r="K146" s="98">
        <v>1.9823523985067852</v>
      </c>
      <c r="L146" s="133">
        <v>8.4228917760902533</v>
      </c>
      <c r="M146" s="98">
        <v>1.2748833287431716</v>
      </c>
      <c r="N146" s="98">
        <v>2.4724646813518736</v>
      </c>
      <c r="O146" s="98">
        <v>1.8128044575044648</v>
      </c>
      <c r="P146" s="98">
        <v>2.051285742048802</v>
      </c>
      <c r="Q146" s="133">
        <v>7.6114382096483117</v>
      </c>
    </row>
    <row r="147" spans="2:20" s="9" customFormat="1" ht="13.5" customHeight="1">
      <c r="B147" s="117"/>
      <c r="C147" s="22"/>
      <c r="D147" s="22"/>
      <c r="E147" s="22"/>
      <c r="F147" s="22"/>
      <c r="G147" s="23"/>
      <c r="H147" s="22"/>
      <c r="I147" s="22"/>
      <c r="J147" s="22"/>
      <c r="K147" s="22"/>
      <c r="L147" s="23"/>
      <c r="M147" s="22"/>
      <c r="N147" s="22"/>
      <c r="O147" s="22"/>
      <c r="P147" s="22"/>
      <c r="Q147" s="23"/>
    </row>
    <row r="148" spans="2:20" ht="22.5">
      <c r="B148" s="295" t="s">
        <v>193</v>
      </c>
      <c r="C148" s="295"/>
      <c r="D148" s="295"/>
      <c r="E148" s="295"/>
      <c r="F148" s="295"/>
      <c r="G148" s="295"/>
      <c r="H148" s="295"/>
      <c r="I148" s="295"/>
      <c r="J148" s="295"/>
      <c r="K148" s="295"/>
      <c r="L148" s="295"/>
      <c r="M148" s="295"/>
      <c r="N148" s="295"/>
      <c r="O148" s="295"/>
      <c r="P148" s="295"/>
      <c r="Q148" s="295"/>
      <c r="S148" s="16"/>
    </row>
    <row r="149" spans="2:20">
      <c r="B149" s="130" t="s">
        <v>6</v>
      </c>
      <c r="C149" s="131">
        <v>177.11937682553773</v>
      </c>
      <c r="D149" s="131">
        <v>202.11461597204448</v>
      </c>
      <c r="E149" s="131">
        <v>235.27885439738483</v>
      </c>
      <c r="F149" s="131">
        <v>240.03076849729402</v>
      </c>
      <c r="G149" s="132">
        <v>854.54361569226114</v>
      </c>
      <c r="H149" s="131">
        <v>184.24373379792075</v>
      </c>
      <c r="I149" s="131">
        <v>185.26411298288787</v>
      </c>
      <c r="J149" s="131">
        <v>189.06074685711386</v>
      </c>
      <c r="K149" s="131">
        <v>195.34253001373924</v>
      </c>
      <c r="L149" s="132">
        <v>753.91112365166168</v>
      </c>
      <c r="M149" s="131">
        <v>186.73942322218556</v>
      </c>
      <c r="N149" s="131">
        <v>198.03908630368534</v>
      </c>
      <c r="O149" s="131">
        <v>181.96592910896595</v>
      </c>
      <c r="P149" s="131">
        <v>197.57004471058946</v>
      </c>
      <c r="Q149" s="181">
        <v>764.3144833454262</v>
      </c>
    </row>
    <row r="150" spans="2:20" s="9" customFormat="1" ht="43.5">
      <c r="B150" s="83" t="s">
        <v>8</v>
      </c>
      <c r="C150" s="29">
        <v>7.3864105705125205</v>
      </c>
      <c r="D150" s="29">
        <v>8.4393985252078068</v>
      </c>
      <c r="E150" s="29">
        <v>6.5744555470546144</v>
      </c>
      <c r="F150" s="29">
        <v>8.6009781763749569</v>
      </c>
      <c r="G150" s="111">
        <v>31.001242819149901</v>
      </c>
      <c r="H150" s="29">
        <v>6.3170277137666266</v>
      </c>
      <c r="I150" s="29">
        <v>8.2596996581035711</v>
      </c>
      <c r="J150" s="29">
        <v>6.7157571276468433</v>
      </c>
      <c r="K150" s="29">
        <v>6.9343037091341539</v>
      </c>
      <c r="L150" s="111">
        <v>28.226788208651193</v>
      </c>
      <c r="M150" s="29">
        <v>9.7940144827024866</v>
      </c>
      <c r="N150" s="29">
        <v>6.2655882400950942</v>
      </c>
      <c r="O150" s="29">
        <v>9.9015000889707263</v>
      </c>
      <c r="P150" s="29">
        <v>6.1826898974764868</v>
      </c>
      <c r="Q150" s="182">
        <v>32.143792709244792</v>
      </c>
    </row>
    <row r="151" spans="2:20">
      <c r="B151" s="83" t="s">
        <v>29</v>
      </c>
      <c r="C151" s="29">
        <v>41.29445271252839</v>
      </c>
      <c r="D151" s="29">
        <v>68.559887816892569</v>
      </c>
      <c r="E151" s="29">
        <v>65.453072815183518</v>
      </c>
      <c r="F151" s="29">
        <v>56.521442594115953</v>
      </c>
      <c r="G151" s="111">
        <v>231.82885593872044</v>
      </c>
      <c r="H151" s="29">
        <v>46.31213118349001</v>
      </c>
      <c r="I151" s="29">
        <v>53.674190817629771</v>
      </c>
      <c r="J151" s="29">
        <v>62.552075075027254</v>
      </c>
      <c r="K151" s="29">
        <v>66.334489446865305</v>
      </c>
      <c r="L151" s="111">
        <v>228.87288652301237</v>
      </c>
      <c r="M151" s="29">
        <v>52.495681197395129</v>
      </c>
      <c r="N151" s="29">
        <v>56.614528165576885</v>
      </c>
      <c r="O151" s="29">
        <v>58.332554244615501</v>
      </c>
      <c r="P151" s="29">
        <v>57.255500506565667</v>
      </c>
      <c r="Q151" s="182">
        <v>224.69826411415318</v>
      </c>
    </row>
    <row r="152" spans="2:20" ht="21.75" customHeight="1">
      <c r="B152" s="84" t="s">
        <v>9</v>
      </c>
      <c r="C152" s="98">
        <v>10.257371580169055</v>
      </c>
      <c r="D152" s="98">
        <v>18.778596733251145</v>
      </c>
      <c r="E152" s="98">
        <v>21.027544775296441</v>
      </c>
      <c r="F152" s="98">
        <v>9.195343399399988</v>
      </c>
      <c r="G152" s="133">
        <v>59.258856488116628</v>
      </c>
      <c r="H152" s="98">
        <v>12.177610719118292</v>
      </c>
      <c r="I152" s="98">
        <v>13.4938213651455</v>
      </c>
      <c r="J152" s="98">
        <v>16.960017069999509</v>
      </c>
      <c r="K152" s="98">
        <v>18.914363876509842</v>
      </c>
      <c r="L152" s="133">
        <v>61.545813030773147</v>
      </c>
      <c r="M152" s="98">
        <v>16.498848823117427</v>
      </c>
      <c r="N152" s="98">
        <v>20.959324474723015</v>
      </c>
      <c r="O152" s="98">
        <v>18.63493462880421</v>
      </c>
      <c r="P152" s="98">
        <v>14.31120662596194</v>
      </c>
      <c r="Q152" s="183">
        <v>70.404314552606593</v>
      </c>
    </row>
    <row r="153" spans="2:20" ht="13.5" customHeight="1">
      <c r="B153" s="117"/>
      <c r="C153" s="22"/>
      <c r="D153" s="22"/>
      <c r="E153" s="22"/>
      <c r="F153" s="22"/>
      <c r="G153" s="23"/>
      <c r="H153" s="22"/>
      <c r="I153" s="22"/>
      <c r="J153" s="22"/>
      <c r="K153" s="22"/>
      <c r="L153" s="23"/>
      <c r="M153" s="22"/>
      <c r="N153" s="22"/>
      <c r="O153" s="22"/>
      <c r="P153" s="22"/>
      <c r="Q153" s="23"/>
    </row>
    <row r="154" spans="2:20" ht="25.5">
      <c r="B154" s="296" t="s">
        <v>153</v>
      </c>
      <c r="C154" s="296"/>
      <c r="D154" s="296"/>
      <c r="E154" s="296"/>
      <c r="F154" s="296"/>
      <c r="G154" s="296"/>
      <c r="H154" s="296"/>
      <c r="I154" s="296"/>
      <c r="J154" s="296"/>
      <c r="K154" s="296"/>
      <c r="L154" s="296"/>
      <c r="M154" s="296"/>
      <c r="N154" s="296"/>
      <c r="O154" s="296"/>
      <c r="P154" s="296"/>
      <c r="Q154" s="296"/>
    </row>
    <row r="155" spans="2:20" s="16" customFormat="1">
      <c r="B155" s="137" t="s">
        <v>121</v>
      </c>
      <c r="C155" s="95" t="s">
        <v>14</v>
      </c>
      <c r="D155" s="95" t="s">
        <v>15</v>
      </c>
      <c r="E155" s="95" t="s">
        <v>16</v>
      </c>
      <c r="F155" s="95" t="s">
        <v>17</v>
      </c>
      <c r="G155" s="95" t="s">
        <v>18</v>
      </c>
      <c r="H155" s="95" t="s">
        <v>19</v>
      </c>
      <c r="I155" s="95" t="s">
        <v>20</v>
      </c>
      <c r="J155" s="95" t="s">
        <v>21</v>
      </c>
      <c r="K155" s="95" t="s">
        <v>22</v>
      </c>
      <c r="L155" s="95" t="s">
        <v>0</v>
      </c>
      <c r="M155" s="95" t="s">
        <v>23</v>
      </c>
      <c r="N155" s="95" t="s">
        <v>24</v>
      </c>
      <c r="O155" s="95" t="s">
        <v>131</v>
      </c>
      <c r="P155" s="95" t="s">
        <v>132</v>
      </c>
      <c r="Q155" s="95" t="s">
        <v>130</v>
      </c>
      <c r="T155" s="10"/>
    </row>
    <row r="156" spans="2:20" s="36" customFormat="1">
      <c r="B156" s="110" t="s">
        <v>124</v>
      </c>
      <c r="C156" s="97">
        <v>2223</v>
      </c>
      <c r="D156" s="97">
        <v>2476.0839999999998</v>
      </c>
      <c r="E156" s="97">
        <v>2353</v>
      </c>
      <c r="F156" s="97">
        <v>2661</v>
      </c>
      <c r="G156" s="111">
        <v>2428.2709999999997</v>
      </c>
      <c r="H156" s="97">
        <v>2622.0153333333333</v>
      </c>
      <c r="I156" s="97">
        <v>2877.5783333333334</v>
      </c>
      <c r="J156" s="97">
        <v>3176.105</v>
      </c>
      <c r="K156" s="97">
        <v>3827.0250000000001</v>
      </c>
      <c r="L156" s="111">
        <v>3125.6809166666667</v>
      </c>
      <c r="M156" s="97">
        <v>3883.6970000000001</v>
      </c>
      <c r="N156" s="97">
        <v>4186.1909999999998</v>
      </c>
      <c r="O156" s="97">
        <v>3826.5203333333334</v>
      </c>
      <c r="P156" s="97">
        <v>4478.9233333333332</v>
      </c>
      <c r="Q156" s="111">
        <v>4093.8329166666663</v>
      </c>
    </row>
    <row r="157" spans="2:20">
      <c r="B157" s="110"/>
      <c r="C157" s="112"/>
      <c r="D157" s="112"/>
      <c r="E157" s="112"/>
      <c r="F157" s="112"/>
      <c r="G157" s="113"/>
      <c r="H157" s="142"/>
      <c r="I157" s="112"/>
      <c r="J157" s="112"/>
      <c r="K157" s="112"/>
      <c r="L157" s="113"/>
      <c r="M157" s="142"/>
      <c r="N157" s="112"/>
      <c r="O157" s="112"/>
      <c r="P157" s="112"/>
      <c r="Q157" s="113"/>
    </row>
    <row r="158" spans="2:20">
      <c r="B158" s="110" t="s">
        <v>34</v>
      </c>
      <c r="C158" s="186">
        <v>623.39064220021362</v>
      </c>
      <c r="D158" s="186">
        <v>584.8278142669036</v>
      </c>
      <c r="E158" s="186">
        <v>480.65126810877695</v>
      </c>
      <c r="F158" s="186">
        <v>501.37929563990269</v>
      </c>
      <c r="G158" s="187">
        <v>2190.2490202157969</v>
      </c>
      <c r="H158" s="186">
        <v>493.94709398448396</v>
      </c>
      <c r="I158" s="186">
        <v>431.16398518546168</v>
      </c>
      <c r="J158" s="186">
        <v>823.0425367045724</v>
      </c>
      <c r="K158" s="186">
        <v>1259.8155030351811</v>
      </c>
      <c r="L158" s="187">
        <v>3007.9691189096993</v>
      </c>
      <c r="M158" s="186">
        <v>1263.1247364337291</v>
      </c>
      <c r="N158" s="186">
        <v>1174.614720031331</v>
      </c>
      <c r="O158" s="186">
        <v>1041.6250288740723</v>
      </c>
      <c r="P158" s="186">
        <v>1322.1730104469</v>
      </c>
      <c r="Q158" s="187">
        <v>4801.5374957860322</v>
      </c>
    </row>
    <row r="159" spans="2:20" s="24" customFormat="1">
      <c r="B159" s="114" t="s">
        <v>120</v>
      </c>
      <c r="C159" s="188">
        <v>8.6549210076112257E-2</v>
      </c>
      <c r="D159" s="188">
        <v>9.5869642273433073E-2</v>
      </c>
      <c r="E159" s="188">
        <v>8.5376046929647065E-2</v>
      </c>
      <c r="F159" s="188">
        <v>7.7000274218128412E-2</v>
      </c>
      <c r="G159" s="189">
        <v>8.6594559668981247E-2</v>
      </c>
      <c r="H159" s="190">
        <v>8.9862142431141115E-2</v>
      </c>
      <c r="I159" s="188">
        <v>9.0637808165101141E-2</v>
      </c>
      <c r="J159" s="188">
        <v>0.1209065234280616</v>
      </c>
      <c r="K159" s="188">
        <v>0.11364242255065417</v>
      </c>
      <c r="L159" s="189">
        <v>0.10842750948400444</v>
      </c>
      <c r="M159" s="190">
        <v>0.14082314369177101</v>
      </c>
      <c r="N159" s="188">
        <v>0.12981753786169892</v>
      </c>
      <c r="O159" s="188">
        <v>0.11751268728237566</v>
      </c>
      <c r="P159" s="188">
        <v>0.11066706242105458</v>
      </c>
      <c r="Q159" s="189">
        <v>0.12477002356806036</v>
      </c>
    </row>
    <row r="160" spans="2:20">
      <c r="B160" s="72"/>
      <c r="C160" s="118"/>
      <c r="D160" s="118"/>
      <c r="E160" s="118"/>
      <c r="F160" s="118"/>
      <c r="G160" s="113"/>
      <c r="H160" s="144"/>
      <c r="I160" s="118"/>
      <c r="J160" s="118"/>
      <c r="K160" s="118"/>
      <c r="L160" s="113"/>
      <c r="M160" s="144"/>
      <c r="N160" s="118"/>
      <c r="O160" s="118"/>
      <c r="P160" s="118"/>
      <c r="Q160" s="113"/>
    </row>
    <row r="161" spans="2:20">
      <c r="B161" s="72" t="s">
        <v>25</v>
      </c>
      <c r="C161" s="29">
        <v>53.953967651268819</v>
      </c>
      <c r="D161" s="29">
        <v>56.067233345321803</v>
      </c>
      <c r="E161" s="29">
        <v>41.036105222849315</v>
      </c>
      <c r="F161" s="29">
        <v>38.606343251564581</v>
      </c>
      <c r="G161" s="111">
        <v>189.66364947100453</v>
      </c>
      <c r="H161" s="29">
        <v>44.387144113081945</v>
      </c>
      <c r="I161" s="29">
        <v>39.079758576940385</v>
      </c>
      <c r="J161" s="29">
        <v>99.511211746362633</v>
      </c>
      <c r="K161" s="29">
        <v>143.16848573178899</v>
      </c>
      <c r="L161" s="111">
        <v>326.1466001681739</v>
      </c>
      <c r="M161" s="29">
        <v>177.87719625943743</v>
      </c>
      <c r="N161" s="29">
        <v>152.48559089057619</v>
      </c>
      <c r="O161" s="29">
        <v>122.40415628357437</v>
      </c>
      <c r="P161" s="29">
        <v>146.32100307856072</v>
      </c>
      <c r="Q161" s="111">
        <v>599.08794651214873</v>
      </c>
    </row>
    <row r="162" spans="2:20">
      <c r="B162" s="72" t="s">
        <v>26</v>
      </c>
      <c r="C162" s="29">
        <v>405.04819520382341</v>
      </c>
      <c r="D162" s="29">
        <v>374.66328192229406</v>
      </c>
      <c r="E162" s="29">
        <v>343.71489065649928</v>
      </c>
      <c r="F162" s="29">
        <v>348.18235241920161</v>
      </c>
      <c r="G162" s="111">
        <v>1471.6087202018182</v>
      </c>
      <c r="H162" s="29">
        <v>366.76800672597648</v>
      </c>
      <c r="I162" s="29">
        <v>319.36778328505267</v>
      </c>
      <c r="J162" s="29">
        <v>421.2546773622114</v>
      </c>
      <c r="K162" s="29">
        <v>514.95427055720381</v>
      </c>
      <c r="L162" s="111">
        <v>1622.3447379304444</v>
      </c>
      <c r="M162" s="29">
        <v>531.42104346101178</v>
      </c>
      <c r="N162" s="29">
        <v>520.86243139205419</v>
      </c>
      <c r="O162" s="29">
        <v>512.87720201484262</v>
      </c>
      <c r="P162" s="29">
        <v>530.47275795363396</v>
      </c>
      <c r="Q162" s="111">
        <v>2095.6334348215423</v>
      </c>
    </row>
    <row r="163" spans="2:20">
      <c r="B163" s="72" t="s">
        <v>27</v>
      </c>
      <c r="C163" s="29">
        <v>24.673131840694481</v>
      </c>
      <c r="D163" s="29">
        <v>28.692902584939503</v>
      </c>
      <c r="E163" s="29">
        <v>27.466880059354857</v>
      </c>
      <c r="F163" s="29">
        <v>30.069787154580041</v>
      </c>
      <c r="G163" s="111">
        <v>110.90270163956887</v>
      </c>
      <c r="H163" s="29">
        <v>28.045739343892908</v>
      </c>
      <c r="I163" s="29">
        <v>26.437150551384555</v>
      </c>
      <c r="J163" s="29">
        <v>24.975148074134932</v>
      </c>
      <c r="K163" s="29">
        <v>27.056796676750565</v>
      </c>
      <c r="L163" s="111">
        <v>106.51483464616297</v>
      </c>
      <c r="M163" s="29">
        <v>26.574691397404635</v>
      </c>
      <c r="N163" s="29">
        <v>31.140114643136275</v>
      </c>
      <c r="O163" s="29">
        <v>25.164643580458826</v>
      </c>
      <c r="P163" s="29">
        <v>33.937645900459465</v>
      </c>
      <c r="Q163" s="111">
        <v>116.81709552145921</v>
      </c>
    </row>
    <row r="164" spans="2:20">
      <c r="B164" s="75" t="s">
        <v>28</v>
      </c>
      <c r="C164" s="99">
        <v>483.67529469578676</v>
      </c>
      <c r="D164" s="99">
        <v>459.42341785255542</v>
      </c>
      <c r="E164" s="99">
        <v>412.21787593870346</v>
      </c>
      <c r="F164" s="99">
        <v>416.85848282534619</v>
      </c>
      <c r="G164" s="120">
        <v>1772.1750713123915</v>
      </c>
      <c r="H164" s="99">
        <v>439.20089018295135</v>
      </c>
      <c r="I164" s="99">
        <v>384.88469241337759</v>
      </c>
      <c r="J164" s="99">
        <v>545.74103718270896</v>
      </c>
      <c r="K164" s="99">
        <v>685.17955296574337</v>
      </c>
      <c r="L164" s="120">
        <v>2055.006172744781</v>
      </c>
      <c r="M164" s="99">
        <v>735.8729311178538</v>
      </c>
      <c r="N164" s="99">
        <v>704.48813692576664</v>
      </c>
      <c r="O164" s="99">
        <v>660.44600187887579</v>
      </c>
      <c r="P164" s="99">
        <v>710.73140693265407</v>
      </c>
      <c r="Q164" s="120">
        <v>2811.5384768551503</v>
      </c>
    </row>
    <row r="165" spans="2:20">
      <c r="B165" s="69"/>
      <c r="C165" s="76"/>
      <c r="D165" s="76"/>
      <c r="E165" s="76"/>
      <c r="F165" s="76"/>
      <c r="G165" s="74"/>
      <c r="H165" s="155"/>
      <c r="I165" s="71"/>
      <c r="J165" s="71"/>
      <c r="K165" s="71"/>
      <c r="L165" s="74"/>
      <c r="M165" s="155"/>
      <c r="N165" s="71"/>
      <c r="O165" s="71"/>
      <c r="P165" s="71"/>
      <c r="Q165" s="74"/>
    </row>
    <row r="166" spans="2:20">
      <c r="B166" s="117" t="s">
        <v>3</v>
      </c>
      <c r="C166" s="29">
        <v>148.49981403848253</v>
      </c>
      <c r="D166" s="29">
        <v>74.390712083149253</v>
      </c>
      <c r="E166" s="29">
        <v>83.909411515940576</v>
      </c>
      <c r="F166" s="29">
        <v>61.741041261897905</v>
      </c>
      <c r="G166" s="111">
        <v>367.99637699836558</v>
      </c>
      <c r="H166" s="29">
        <v>90.236664094316751</v>
      </c>
      <c r="I166" s="29">
        <v>43.430031054917421</v>
      </c>
      <c r="J166" s="29">
        <v>100.57715707215348</v>
      </c>
      <c r="K166" s="29">
        <v>160.97413730608022</v>
      </c>
      <c r="L166" s="111">
        <v>395.21798952746741</v>
      </c>
      <c r="M166" s="29">
        <v>157.25638167600519</v>
      </c>
      <c r="N166" s="29">
        <v>148.16934226042312</v>
      </c>
      <c r="O166" s="29">
        <v>146.23033010817031</v>
      </c>
      <c r="P166" s="29">
        <v>140.34373394604069</v>
      </c>
      <c r="Q166" s="111">
        <v>591.99978799063933</v>
      </c>
    </row>
    <row r="167" spans="2:20">
      <c r="B167" s="122" t="s">
        <v>31</v>
      </c>
      <c r="C167" s="191">
        <v>0.30702377331859221</v>
      </c>
      <c r="D167" s="191">
        <v>0.1619218986068833</v>
      </c>
      <c r="E167" s="191">
        <v>0.20200000000000001</v>
      </c>
      <c r="F167" s="191">
        <v>0.14811031514444661</v>
      </c>
      <c r="G167" s="192">
        <v>0.20765238319589066</v>
      </c>
      <c r="H167" s="193">
        <v>0.20545646903568027</v>
      </c>
      <c r="I167" s="191">
        <v>0.11283907079440893</v>
      </c>
      <c r="J167" s="191">
        <v>0.18429465665870606</v>
      </c>
      <c r="K167" s="191">
        <v>0.23493715860217501</v>
      </c>
      <c r="L167" s="192">
        <v>0.19231961186743893</v>
      </c>
      <c r="M167" s="193">
        <v>0.21370045700297649</v>
      </c>
      <c r="N167" s="191">
        <v>0.21032198342899283</v>
      </c>
      <c r="O167" s="191">
        <v>0.22141148510577038</v>
      </c>
      <c r="P167" s="191">
        <v>0.19746381344217009</v>
      </c>
      <c r="Q167" s="192">
        <v>0.21056079895901741</v>
      </c>
    </row>
    <row r="168" spans="2:20" ht="13.5" customHeight="1">
      <c r="B168" s="117"/>
      <c r="C168" s="125"/>
      <c r="D168" s="125"/>
      <c r="E168" s="125"/>
      <c r="F168" s="125"/>
      <c r="G168" s="126"/>
      <c r="H168" s="147"/>
      <c r="I168" s="125"/>
      <c r="J168" s="125"/>
      <c r="K168" s="125"/>
      <c r="L168" s="126"/>
      <c r="M168" s="147"/>
      <c r="N168" s="125"/>
      <c r="O168" s="125"/>
      <c r="P168" s="125"/>
      <c r="Q168" s="126"/>
    </row>
    <row r="169" spans="2:20" s="18" customFormat="1" ht="39.75" customHeight="1">
      <c r="B169" s="117" t="s">
        <v>189</v>
      </c>
      <c r="C169" s="29">
        <v>4.5403488293454606</v>
      </c>
      <c r="D169" s="29">
        <v>6.7655226337060999</v>
      </c>
      <c r="E169" s="29">
        <v>14.090588484059424</v>
      </c>
      <c r="F169" s="29">
        <v>-0.87465853341699296</v>
      </c>
      <c r="G169" s="111">
        <v>24.521801413693989</v>
      </c>
      <c r="H169" s="29">
        <v>11.497717829530613</v>
      </c>
      <c r="I169" s="29">
        <v>10.634782791353889</v>
      </c>
      <c r="J169" s="29">
        <v>21.308124445967429</v>
      </c>
      <c r="K169" s="29">
        <v>-21.679421502649205</v>
      </c>
      <c r="L169" s="111">
        <v>21.761203564202724</v>
      </c>
      <c r="M169" s="29">
        <v>9.5909153330622612</v>
      </c>
      <c r="N169" s="29">
        <v>15.33962543262273</v>
      </c>
      <c r="O169" s="29">
        <v>-12.68842794480611</v>
      </c>
      <c r="P169" s="29">
        <v>22.939181267754137</v>
      </c>
      <c r="Q169" s="111">
        <v>35.181294088633017</v>
      </c>
      <c r="S169" s="9"/>
      <c r="T169" s="106"/>
    </row>
    <row r="170" spans="2:20" ht="22.5">
      <c r="B170" s="119" t="s">
        <v>149</v>
      </c>
      <c r="C170" s="99">
        <v>153.04016286782797</v>
      </c>
      <c r="D170" s="99">
        <v>81.156234716855352</v>
      </c>
      <c r="E170" s="99">
        <v>98</v>
      </c>
      <c r="F170" s="99">
        <v>60.866382728480914</v>
      </c>
      <c r="G170" s="120">
        <v>392.51817841205957</v>
      </c>
      <c r="H170" s="99">
        <v>101.73438192384737</v>
      </c>
      <c r="I170" s="99">
        <v>54.064813846271306</v>
      </c>
      <c r="J170" s="99">
        <v>121.88528151812091</v>
      </c>
      <c r="K170" s="99">
        <v>139.29471580343102</v>
      </c>
      <c r="L170" s="120">
        <v>416.97919309167014</v>
      </c>
      <c r="M170" s="99">
        <v>166.84729700906746</v>
      </c>
      <c r="N170" s="99">
        <v>163.50896769304586</v>
      </c>
      <c r="O170" s="99">
        <v>133.5419021633642</v>
      </c>
      <c r="P170" s="99">
        <v>163.28291521379481</v>
      </c>
      <c r="Q170" s="120">
        <v>627.1810820792723</v>
      </c>
    </row>
    <row r="171" spans="2:20" ht="22.5">
      <c r="B171" s="195" t="s">
        <v>150</v>
      </c>
      <c r="C171" s="127">
        <v>0.31641095699147581</v>
      </c>
      <c r="D171" s="127">
        <v>0.17599999999999999</v>
      </c>
      <c r="E171" s="127">
        <v>0.23699999999999999</v>
      </c>
      <c r="F171" s="127">
        <v>0.14601210059573738</v>
      </c>
      <c r="G171" s="124">
        <v>0.22148950448861615</v>
      </c>
      <c r="H171" s="148">
        <v>0.23163519063330995</v>
      </c>
      <c r="I171" s="127">
        <v>0.14047015875654542</v>
      </c>
      <c r="J171" s="127">
        <v>0.22333904400396934</v>
      </c>
      <c r="K171" s="127">
        <v>0.20329666172976893</v>
      </c>
      <c r="L171" s="124">
        <v>0.20290897352134443</v>
      </c>
      <c r="M171" s="148">
        <v>0.22673384215344378</v>
      </c>
      <c r="N171" s="127">
        <v>0.23209612642529867</v>
      </c>
      <c r="O171" s="127">
        <v>0.20219957692749491</v>
      </c>
      <c r="P171" s="127">
        <v>0.22973927087095339</v>
      </c>
      <c r="Q171" s="124">
        <v>0.22307398146683252</v>
      </c>
    </row>
    <row r="172" spans="2:20" s="9" customFormat="1" ht="13.5" customHeight="1">
      <c r="B172" s="117"/>
      <c r="C172" s="22"/>
      <c r="D172" s="22"/>
      <c r="E172" s="22"/>
      <c r="F172" s="22"/>
      <c r="G172" s="23"/>
      <c r="H172" s="22"/>
      <c r="I172" s="22"/>
      <c r="J172" s="22"/>
      <c r="K172" s="22"/>
      <c r="L172" s="23"/>
      <c r="M172" s="22"/>
      <c r="N172" s="22"/>
      <c r="O172" s="22"/>
      <c r="P172" s="22"/>
      <c r="Q172" s="23"/>
    </row>
    <row r="173" spans="2:20">
      <c r="B173" s="295" t="s">
        <v>187</v>
      </c>
      <c r="C173" s="295"/>
      <c r="D173" s="295"/>
      <c r="E173" s="295"/>
      <c r="F173" s="295"/>
      <c r="G173" s="295"/>
      <c r="H173" s="295"/>
      <c r="I173" s="295"/>
      <c r="J173" s="295"/>
      <c r="K173" s="295"/>
      <c r="L173" s="295"/>
      <c r="M173" s="295"/>
      <c r="N173" s="295"/>
      <c r="O173" s="295"/>
      <c r="P173" s="295"/>
      <c r="Q173" s="295"/>
      <c r="S173" s="16"/>
    </row>
    <row r="174" spans="2:20">
      <c r="B174" s="130" t="s">
        <v>6</v>
      </c>
      <c r="C174" s="131">
        <v>168.43465196178812</v>
      </c>
      <c r="D174" s="131">
        <v>170.47045544896619</v>
      </c>
      <c r="E174" s="131">
        <v>172.07521305303987</v>
      </c>
      <c r="F174" s="131">
        <v>174.15086676695793</v>
      </c>
      <c r="G174" s="132">
        <v>685.13118723075218</v>
      </c>
      <c r="H174" s="131">
        <v>174.71679625620018</v>
      </c>
      <c r="I174" s="131">
        <v>155.91537886262958</v>
      </c>
      <c r="J174" s="131">
        <v>235.50489142429291</v>
      </c>
      <c r="K174" s="131">
        <v>327.89675148273955</v>
      </c>
      <c r="L174" s="132">
        <v>894.03381802586227</v>
      </c>
      <c r="M174" s="131">
        <v>340.74518303079606</v>
      </c>
      <c r="N174" s="131">
        <v>312.72394454897164</v>
      </c>
      <c r="O174" s="131">
        <v>294.94611065693772</v>
      </c>
      <c r="P174" s="131">
        <v>337.66112261856557</v>
      </c>
      <c r="Q174" s="132">
        <v>1286.0763608552709</v>
      </c>
      <c r="S174" s="56"/>
    </row>
    <row r="175" spans="2:20" s="9" customFormat="1" ht="43.5">
      <c r="B175" s="83" t="s">
        <v>8</v>
      </c>
      <c r="C175" s="29">
        <v>30.84658933215848</v>
      </c>
      <c r="D175" s="29">
        <v>32.484715026773131</v>
      </c>
      <c r="E175" s="29">
        <v>38.100976818496548</v>
      </c>
      <c r="F175" s="29">
        <v>42.76477960638406</v>
      </c>
      <c r="G175" s="111">
        <v>144.19706078381222</v>
      </c>
      <c r="H175" s="29">
        <v>33.195329365521793</v>
      </c>
      <c r="I175" s="29">
        <v>37.531771905631437</v>
      </c>
      <c r="J175" s="29">
        <v>38.369401659757095</v>
      </c>
      <c r="K175" s="29">
        <v>59.489643129382436</v>
      </c>
      <c r="L175" s="111">
        <v>168.58614606029275</v>
      </c>
      <c r="M175" s="29">
        <v>42.281997755709703</v>
      </c>
      <c r="N175" s="29">
        <v>63.427706331229565</v>
      </c>
      <c r="O175" s="29">
        <v>46.08878842852944</v>
      </c>
      <c r="P175" s="29">
        <v>50.429626824459213</v>
      </c>
      <c r="Q175" s="111">
        <v>202.22811933992793</v>
      </c>
    </row>
    <row r="176" spans="2:20">
      <c r="B176" s="83" t="s">
        <v>29</v>
      </c>
      <c r="C176" s="29">
        <v>92.946797220928516</v>
      </c>
      <c r="D176" s="29">
        <v>119.50513697310035</v>
      </c>
      <c r="E176" s="29">
        <v>66.487087792152195</v>
      </c>
      <c r="F176" s="29">
        <v>97.994446244647889</v>
      </c>
      <c r="G176" s="111">
        <v>376.93346823082896</v>
      </c>
      <c r="H176" s="29">
        <v>91.246411503122417</v>
      </c>
      <c r="I176" s="29">
        <v>100.49590568203594</v>
      </c>
      <c r="J176" s="29">
        <v>94.980398912928209</v>
      </c>
      <c r="K176" s="29">
        <v>141.99345760633776</v>
      </c>
      <c r="L176" s="111">
        <v>428.71617370442436</v>
      </c>
      <c r="M176" s="29">
        <v>116.65005231125606</v>
      </c>
      <c r="N176" s="29">
        <v>111.68057920087831</v>
      </c>
      <c r="O176" s="29">
        <v>106.60783190794231</v>
      </c>
      <c r="P176" s="29">
        <v>86.138774528726302</v>
      </c>
      <c r="Q176" s="111">
        <v>421.07723794880303</v>
      </c>
    </row>
    <row r="177" spans="2:22" ht="21.75" customHeight="1">
      <c r="B177" s="84" t="s">
        <v>9</v>
      </c>
      <c r="C177" s="98">
        <v>42.947442142429111</v>
      </c>
      <c r="D177" s="98">
        <v>62.572398320566499</v>
      </c>
      <c r="E177" s="98">
        <v>52.189788660178621</v>
      </c>
      <c r="F177" s="98">
        <v>40.207348945458413</v>
      </c>
      <c r="G177" s="133">
        <v>197.91697806863266</v>
      </c>
      <c r="H177" s="98">
        <v>49.805688963790196</v>
      </c>
      <c r="I177" s="98">
        <v>47.511604908163243</v>
      </c>
      <c r="J177" s="98">
        <v>76.309188113577264</v>
      </c>
      <c r="K177" s="98">
        <v>-5.1744365587966037</v>
      </c>
      <c r="L177" s="133">
        <v>168.45204542673406</v>
      </c>
      <c r="M177" s="98">
        <v>78.866305213234455</v>
      </c>
      <c r="N177" s="98">
        <v>68.929078798388971</v>
      </c>
      <c r="O177" s="98">
        <v>66.314286329521167</v>
      </c>
      <c r="P177" s="98">
        <v>96.132938473993477</v>
      </c>
      <c r="Q177" s="133">
        <v>310.24260881513811</v>
      </c>
    </row>
    <row r="178" spans="2:22" s="9" customFormat="1" ht="13.5" customHeight="1">
      <c r="B178" s="117"/>
      <c r="C178" s="22"/>
      <c r="D178" s="22"/>
      <c r="E178" s="22"/>
      <c r="F178" s="22"/>
      <c r="G178" s="23"/>
      <c r="H178" s="22"/>
      <c r="I178" s="22"/>
      <c r="J178" s="22"/>
      <c r="K178" s="22"/>
      <c r="L178" s="23"/>
      <c r="M178" s="22"/>
      <c r="N178" s="22"/>
      <c r="O178" s="22"/>
      <c r="P178" s="22"/>
      <c r="Q178" s="23"/>
    </row>
    <row r="179" spans="2:22" ht="22.5">
      <c r="B179" s="295" t="s">
        <v>188</v>
      </c>
      <c r="C179" s="295"/>
      <c r="D179" s="295"/>
      <c r="E179" s="295"/>
      <c r="F179" s="295"/>
      <c r="G179" s="295"/>
      <c r="H179" s="295"/>
      <c r="I179" s="295"/>
      <c r="J179" s="295"/>
      <c r="K179" s="295"/>
      <c r="L179" s="295"/>
      <c r="M179" s="295"/>
      <c r="N179" s="295"/>
      <c r="O179" s="295"/>
      <c r="P179" s="295"/>
      <c r="Q179" s="295"/>
      <c r="S179" s="16"/>
    </row>
    <row r="180" spans="2:22">
      <c r="B180" s="130" t="s">
        <v>6</v>
      </c>
      <c r="C180" s="131">
        <v>0.43465196178811788</v>
      </c>
      <c r="D180" s="131">
        <v>0.47045544896619046</v>
      </c>
      <c r="E180" s="131">
        <v>1.0752130530398665</v>
      </c>
      <c r="F180" s="131">
        <v>1.1508667669579442</v>
      </c>
      <c r="G180" s="132">
        <v>3.1311872307521194</v>
      </c>
      <c r="H180" s="131">
        <v>5.4477642477992499E-2</v>
      </c>
      <c r="I180" s="131">
        <v>1.187506418979893</v>
      </c>
      <c r="J180" s="131">
        <v>0.23088107264900667</v>
      </c>
      <c r="K180" s="131">
        <v>1.5355797190673166</v>
      </c>
      <c r="L180" s="132">
        <v>3.0084448531742085</v>
      </c>
      <c r="M180" s="131">
        <v>0.17540342299078218</v>
      </c>
      <c r="N180" s="131">
        <v>0.30761934866507912</v>
      </c>
      <c r="O180" s="131">
        <v>3.8097876829119401E-2</v>
      </c>
      <c r="P180" s="131">
        <v>1.744368084514886E-2</v>
      </c>
      <c r="Q180" s="132">
        <v>0.53856432933012954</v>
      </c>
    </row>
    <row r="181" spans="2:22" s="9" customFormat="1" ht="43.5">
      <c r="B181" s="83" t="s">
        <v>8</v>
      </c>
      <c r="C181" s="29">
        <v>0.83188494095622534</v>
      </c>
      <c r="D181" s="29">
        <v>0.90487131486236627</v>
      </c>
      <c r="E181" s="29">
        <v>1.9403785435997589</v>
      </c>
      <c r="F181" s="29">
        <v>2.0594569724399019</v>
      </c>
      <c r="G181" s="111">
        <v>5.7365917718582526</v>
      </c>
      <c r="H181" s="29">
        <v>0.10745315214398522</v>
      </c>
      <c r="I181" s="29">
        <v>2.1214613147558086</v>
      </c>
      <c r="J181" s="29">
        <v>1.4232520766000411E-2</v>
      </c>
      <c r="K181" s="29">
        <v>3.1161824772727087</v>
      </c>
      <c r="L181" s="111">
        <v>5.3593294649385026</v>
      </c>
      <c r="M181" s="29">
        <v>0.48992162594403599</v>
      </c>
      <c r="N181" s="29">
        <v>-0.26604226723595464</v>
      </c>
      <c r="O181" s="29">
        <v>0.61925367734188075</v>
      </c>
      <c r="P181" s="29">
        <v>9.6393026410009269E-2</v>
      </c>
      <c r="Q181" s="111">
        <v>0.93952606245997128</v>
      </c>
    </row>
    <row r="182" spans="2:22">
      <c r="B182" s="83" t="s">
        <v>29</v>
      </c>
      <c r="C182" s="29">
        <v>0.15294091735204168</v>
      </c>
      <c r="D182" s="29">
        <v>0.16282904411606602</v>
      </c>
      <c r="E182" s="29">
        <v>0.44950026975494434</v>
      </c>
      <c r="F182" s="29">
        <v>0.49169746792997504</v>
      </c>
      <c r="G182" s="111">
        <v>1.256967699153027</v>
      </c>
      <c r="H182" s="29">
        <v>3.5596746369995096E-3</v>
      </c>
      <c r="I182" s="29">
        <v>1.0943682452399006</v>
      </c>
      <c r="J182" s="29">
        <v>0.48644901554901399</v>
      </c>
      <c r="K182" s="29">
        <v>1.806336528285176</v>
      </c>
      <c r="L182" s="111">
        <v>3.3907134637110898</v>
      </c>
      <c r="M182" s="29">
        <v>9.4552534340006968E-3</v>
      </c>
      <c r="N182" s="29">
        <v>-5.1350824779991255E-3</v>
      </c>
      <c r="O182" s="29">
        <v>9.523277537998167E-3</v>
      </c>
      <c r="P182" s="29">
        <v>1.6372669090001569E-3</v>
      </c>
      <c r="Q182" s="111">
        <v>1.5480715402999895E-2</v>
      </c>
    </row>
    <row r="183" spans="2:22" ht="21.75" customHeight="1">
      <c r="B183" s="84" t="s">
        <v>9</v>
      </c>
      <c r="C183" s="98">
        <v>3.1208710092490759</v>
      </c>
      <c r="D183" s="98">
        <v>5.2273668257614778</v>
      </c>
      <c r="E183" s="98">
        <v>10.625496617664853</v>
      </c>
      <c r="F183" s="98">
        <v>-4.5766797407448143</v>
      </c>
      <c r="G183" s="133">
        <v>14.397054711930592</v>
      </c>
      <c r="H183" s="98">
        <v>11.332227360271636</v>
      </c>
      <c r="I183" s="98">
        <v>6.2314468123782856</v>
      </c>
      <c r="J183" s="98">
        <v>20.57656183700341</v>
      </c>
      <c r="K183" s="98">
        <v>-28.137520227274408</v>
      </c>
      <c r="L183" s="133">
        <v>10.002715782378925</v>
      </c>
      <c r="M183" s="98">
        <v>8.8431238998412063</v>
      </c>
      <c r="N183" s="98">
        <v>15.745697647796661</v>
      </c>
      <c r="O183" s="98">
        <v>-13.613957224289932</v>
      </c>
      <c r="P183" s="98">
        <v>22.798496752721128</v>
      </c>
      <c r="Q183" s="133">
        <v>33.773361076069065</v>
      </c>
    </row>
    <row r="184" spans="2:22" s="9" customFormat="1" ht="13.5" customHeight="1">
      <c r="B184" s="117"/>
      <c r="C184" s="22"/>
      <c r="D184" s="22"/>
      <c r="E184" s="22"/>
      <c r="F184" s="22"/>
      <c r="G184" s="23"/>
      <c r="H184" s="22"/>
      <c r="I184" s="22"/>
      <c r="J184" s="22"/>
      <c r="K184" s="22"/>
      <c r="L184" s="23"/>
      <c r="M184" s="22"/>
      <c r="N184" s="22"/>
      <c r="O184" s="22"/>
      <c r="P184" s="22"/>
      <c r="Q184" s="23"/>
    </row>
    <row r="185" spans="2:22" ht="22.5">
      <c r="B185" s="295" t="s">
        <v>193</v>
      </c>
      <c r="C185" s="295"/>
      <c r="D185" s="295"/>
      <c r="E185" s="295"/>
      <c r="F185" s="295"/>
      <c r="G185" s="295"/>
      <c r="H185" s="295"/>
      <c r="I185" s="295"/>
      <c r="J185" s="295"/>
      <c r="K185" s="295"/>
      <c r="L185" s="295"/>
      <c r="M185" s="295"/>
      <c r="N185" s="295"/>
      <c r="O185" s="295"/>
      <c r="P185" s="295"/>
      <c r="Q185" s="295"/>
      <c r="S185" s="16"/>
    </row>
    <row r="186" spans="2:22">
      <c r="B186" s="130" t="s">
        <v>6</v>
      </c>
      <c r="C186" s="131">
        <v>168</v>
      </c>
      <c r="D186" s="131">
        <v>170</v>
      </c>
      <c r="E186" s="131">
        <v>171</v>
      </c>
      <c r="F186" s="131">
        <v>173</v>
      </c>
      <c r="G186" s="132">
        <v>682</v>
      </c>
      <c r="H186" s="131">
        <v>174.66231861372219</v>
      </c>
      <c r="I186" s="131">
        <v>154.72787244364969</v>
      </c>
      <c r="J186" s="131">
        <v>235.27401035164391</v>
      </c>
      <c r="K186" s="131">
        <v>326.36117176367225</v>
      </c>
      <c r="L186" s="132">
        <v>891.02537317268809</v>
      </c>
      <c r="M186" s="131">
        <v>340.56977960780529</v>
      </c>
      <c r="N186" s="131">
        <v>312.41632520030657</v>
      </c>
      <c r="O186" s="131">
        <v>294.90801278010861</v>
      </c>
      <c r="P186" s="131">
        <v>337.64367893772044</v>
      </c>
      <c r="Q186" s="181">
        <v>1285.5377965259408</v>
      </c>
      <c r="V186" s="56"/>
    </row>
    <row r="187" spans="2:22" s="9" customFormat="1" ht="43.5">
      <c r="B187" s="83" t="s">
        <v>8</v>
      </c>
      <c r="C187" s="29">
        <v>30.014704391202255</v>
      </c>
      <c r="D187" s="29">
        <v>31.579843711910762</v>
      </c>
      <c r="E187" s="29">
        <v>36.160598274896792</v>
      </c>
      <c r="F187" s="29">
        <v>40.705322633944157</v>
      </c>
      <c r="G187" s="111">
        <v>138.46046901195396</v>
      </c>
      <c r="H187" s="29">
        <v>33.087876213377811</v>
      </c>
      <c r="I187" s="29">
        <v>35.410310590875632</v>
      </c>
      <c r="J187" s="29">
        <v>38.355169138991094</v>
      </c>
      <c r="K187" s="29">
        <v>56.373460652109728</v>
      </c>
      <c r="L187" s="111">
        <v>163.22681659535425</v>
      </c>
      <c r="M187" s="29">
        <v>41.792076129765668</v>
      </c>
      <c r="N187" s="29">
        <v>63.693748598465518</v>
      </c>
      <c r="O187" s="29">
        <v>45.46953475118756</v>
      </c>
      <c r="P187" s="29">
        <v>50.3332337980492</v>
      </c>
      <c r="Q187" s="182">
        <v>201.28859327746795</v>
      </c>
    </row>
    <row r="188" spans="2:22">
      <c r="B188" s="83" t="s">
        <v>29</v>
      </c>
      <c r="C188" s="29">
        <v>92.793856303576476</v>
      </c>
      <c r="D188" s="29">
        <v>119.34230792898428</v>
      </c>
      <c r="E188" s="29">
        <v>66.037587522397246</v>
      </c>
      <c r="F188" s="29">
        <v>97.502748776717908</v>
      </c>
      <c r="G188" s="111">
        <v>375.67650053167591</v>
      </c>
      <c r="H188" s="29">
        <v>91.242851828485414</v>
      </c>
      <c r="I188" s="29">
        <v>99.401537436796033</v>
      </c>
      <c r="J188" s="29">
        <v>94.493949897379196</v>
      </c>
      <c r="K188" s="29">
        <v>140.18712107805257</v>
      </c>
      <c r="L188" s="111">
        <v>425.32546024071326</v>
      </c>
      <c r="M188" s="29">
        <v>116.64059705782206</v>
      </c>
      <c r="N188" s="29">
        <v>111.68571428335632</v>
      </c>
      <c r="O188" s="29">
        <v>106.59830863040432</v>
      </c>
      <c r="P188" s="29">
        <v>86.137137261817301</v>
      </c>
      <c r="Q188" s="182">
        <v>421.06175723340004</v>
      </c>
    </row>
    <row r="189" spans="2:22" ht="21.75" customHeight="1">
      <c r="B189" s="84" t="s">
        <v>9</v>
      </c>
      <c r="C189" s="98">
        <v>39.826571133180032</v>
      </c>
      <c r="D189" s="98">
        <v>57.345031494805021</v>
      </c>
      <c r="E189" s="98">
        <v>41.56429204251377</v>
      </c>
      <c r="F189" s="98">
        <v>44.784028686203229</v>
      </c>
      <c r="G189" s="133">
        <v>183.51992335670207</v>
      </c>
      <c r="H189" s="98">
        <v>38.473461603518558</v>
      </c>
      <c r="I189" s="98">
        <v>41.280158095784955</v>
      </c>
      <c r="J189" s="98">
        <v>55.732626276573853</v>
      </c>
      <c r="K189" s="98">
        <v>22.963083668477804</v>
      </c>
      <c r="L189" s="133">
        <v>158.44932964435515</v>
      </c>
      <c r="M189" s="98">
        <v>70.023181313393252</v>
      </c>
      <c r="N189" s="98">
        <v>53.183381150592311</v>
      </c>
      <c r="O189" s="98">
        <v>79.9282435538111</v>
      </c>
      <c r="P189" s="98">
        <v>73.334441721272341</v>
      </c>
      <c r="Q189" s="183">
        <v>276.46924773906903</v>
      </c>
    </row>
    <row r="190" spans="2:22">
      <c r="G190" s="21"/>
      <c r="L190" s="21"/>
      <c r="Q190" s="26"/>
    </row>
    <row r="191" spans="2:22" ht="38.25" customHeight="1">
      <c r="B191" s="293" t="s">
        <v>182</v>
      </c>
      <c r="C191" s="293"/>
      <c r="D191" s="293"/>
      <c r="E191" s="293"/>
      <c r="F191" s="293"/>
      <c r="G191" s="293"/>
      <c r="H191" s="293"/>
      <c r="I191" s="293"/>
      <c r="J191" s="293"/>
      <c r="K191" s="293"/>
      <c r="L191" s="293"/>
      <c r="M191" s="293"/>
      <c r="N191" s="293"/>
      <c r="O191" s="293"/>
      <c r="P191" s="293"/>
      <c r="Q191" s="293"/>
      <c r="R191" s="1"/>
      <c r="S191" s="1"/>
      <c r="T191" s="1"/>
      <c r="U191" s="1"/>
    </row>
    <row r="192" spans="2:22" ht="5.45" customHeight="1">
      <c r="B192" s="169"/>
      <c r="C192" s="169"/>
      <c r="D192" s="169"/>
      <c r="E192" s="169"/>
      <c r="F192" s="169"/>
      <c r="G192" s="169"/>
      <c r="H192" s="169"/>
      <c r="I192" s="169"/>
      <c r="J192" s="169"/>
      <c r="K192" s="169"/>
      <c r="L192" s="169"/>
      <c r="M192" s="169"/>
      <c r="N192" s="169"/>
      <c r="O192" s="169"/>
      <c r="P192" s="169"/>
      <c r="Q192" s="169"/>
      <c r="R192" s="1"/>
      <c r="S192" s="1"/>
      <c r="T192" s="1"/>
      <c r="U192" s="1"/>
    </row>
    <row r="193" spans="2:22" ht="60" customHeight="1">
      <c r="B193" s="293" t="s">
        <v>190</v>
      </c>
      <c r="C193" s="293"/>
      <c r="D193" s="293"/>
      <c r="E193" s="293"/>
      <c r="F193" s="293"/>
      <c r="G193" s="293"/>
      <c r="H193" s="293"/>
      <c r="I193" s="293"/>
      <c r="J193" s="293"/>
      <c r="K193" s="293"/>
      <c r="L193" s="293"/>
      <c r="M193" s="293"/>
      <c r="N193" s="293"/>
      <c r="O193" s="293"/>
      <c r="P193" s="293"/>
      <c r="Q193" s="293"/>
      <c r="R193" s="1"/>
      <c r="S193" s="1"/>
      <c r="T193" s="1"/>
      <c r="U193" s="1"/>
    </row>
    <row r="194" spans="2:22" ht="5.45" customHeight="1">
      <c r="B194" s="169"/>
      <c r="C194" s="169"/>
      <c r="D194" s="169"/>
      <c r="E194" s="169"/>
      <c r="F194" s="169"/>
      <c r="G194" s="169"/>
      <c r="H194" s="169"/>
      <c r="I194" s="169"/>
      <c r="J194" s="169"/>
      <c r="K194" s="169"/>
      <c r="L194" s="169"/>
      <c r="M194" s="169"/>
      <c r="N194" s="169"/>
      <c r="O194" s="169"/>
      <c r="P194" s="169"/>
      <c r="Q194" s="169"/>
      <c r="R194" s="1"/>
      <c r="S194" s="1"/>
      <c r="T194" s="1"/>
      <c r="U194" s="1"/>
    </row>
    <row r="195" spans="2:22" ht="38.25" customHeight="1">
      <c r="B195" s="293" t="s">
        <v>157</v>
      </c>
      <c r="C195" s="293"/>
      <c r="D195" s="293"/>
      <c r="E195" s="293"/>
      <c r="F195" s="293"/>
      <c r="G195" s="293"/>
      <c r="H195" s="293"/>
      <c r="I195" s="293"/>
      <c r="J195" s="293"/>
      <c r="K195" s="293"/>
      <c r="L195" s="293"/>
      <c r="M195" s="293"/>
      <c r="N195" s="293"/>
      <c r="O195" s="293"/>
      <c r="P195" s="293"/>
      <c r="Q195" s="293"/>
      <c r="R195" s="1"/>
      <c r="S195" s="1"/>
      <c r="T195" s="1"/>
      <c r="U195" s="1"/>
    </row>
    <row r="196" spans="2:22" ht="6.95" customHeight="1">
      <c r="B196" s="169"/>
      <c r="C196" s="169"/>
      <c r="D196" s="169"/>
      <c r="E196" s="169"/>
      <c r="F196" s="169"/>
      <c r="G196" s="169"/>
      <c r="H196" s="169"/>
      <c r="I196" s="169"/>
      <c r="J196" s="169"/>
      <c r="K196" s="169"/>
      <c r="L196" s="169"/>
      <c r="M196" s="169"/>
      <c r="N196" s="169"/>
      <c r="O196" s="169"/>
      <c r="P196" s="169"/>
      <c r="Q196" s="169"/>
      <c r="R196" s="1"/>
      <c r="S196" s="1"/>
      <c r="T196" s="1"/>
      <c r="U196" s="1"/>
    </row>
    <row r="197" spans="2:22" ht="83.45" customHeight="1">
      <c r="B197" s="293" t="s">
        <v>152</v>
      </c>
      <c r="C197" s="293"/>
      <c r="D197" s="293"/>
      <c r="E197" s="293"/>
      <c r="F197" s="293"/>
      <c r="G197" s="293"/>
      <c r="H197" s="293"/>
      <c r="I197" s="293"/>
      <c r="J197" s="293"/>
      <c r="K197" s="293"/>
      <c r="L197" s="293"/>
      <c r="M197" s="293"/>
      <c r="N197" s="293"/>
      <c r="O197" s="293"/>
      <c r="P197" s="293"/>
      <c r="Q197" s="293"/>
      <c r="R197" s="1"/>
      <c r="S197" s="1"/>
      <c r="T197" s="1"/>
      <c r="U197" s="1"/>
      <c r="V197" s="1"/>
    </row>
    <row r="198" spans="2:22">
      <c r="B198" s="293" t="s">
        <v>207</v>
      </c>
      <c r="C198" s="293"/>
      <c r="D198" s="293"/>
      <c r="E198" s="293"/>
      <c r="F198" s="293"/>
      <c r="G198" s="293"/>
      <c r="H198" s="293"/>
      <c r="I198" s="293"/>
      <c r="J198" s="293"/>
      <c r="K198" s="293"/>
      <c r="L198" s="293"/>
      <c r="M198" s="293"/>
      <c r="N198" s="293"/>
      <c r="O198" s="293"/>
      <c r="P198" s="293"/>
      <c r="Q198" s="293"/>
      <c r="R198" s="1"/>
      <c r="S198" s="1"/>
      <c r="T198" s="1"/>
      <c r="U198" s="1"/>
      <c r="V198" s="1"/>
    </row>
    <row r="199" spans="2:22" ht="81.75" customHeight="1">
      <c r="B199" s="293"/>
      <c r="C199" s="293"/>
      <c r="D199" s="293"/>
      <c r="E199" s="293"/>
      <c r="F199" s="293"/>
      <c r="G199" s="293"/>
      <c r="H199" s="293"/>
      <c r="I199" s="293"/>
      <c r="J199" s="293"/>
      <c r="K199" s="293"/>
      <c r="L199" s="293"/>
      <c r="M199" s="293"/>
      <c r="N199" s="293"/>
      <c r="O199" s="293"/>
      <c r="P199" s="293"/>
      <c r="Q199" s="293"/>
    </row>
  </sheetData>
  <mergeCells count="26">
    <mergeCell ref="B198:Q198"/>
    <mergeCell ref="B142:Q142"/>
    <mergeCell ref="B173:Q173"/>
    <mergeCell ref="B179:Q179"/>
    <mergeCell ref="B53:Q53"/>
    <mergeCell ref="B47:Q47"/>
    <mergeCell ref="B99:Q99"/>
    <mergeCell ref="B105:Q105"/>
    <mergeCell ref="B136:Q136"/>
    <mergeCell ref="B98:Q98"/>
    <mergeCell ref="B199:Q199"/>
    <mergeCell ref="B2:Q2"/>
    <mergeCell ref="B191:Q191"/>
    <mergeCell ref="B197:Q197"/>
    <mergeCell ref="B148:Q148"/>
    <mergeCell ref="B4:Q4"/>
    <mergeCell ref="B154:Q154"/>
    <mergeCell ref="B185:Q185"/>
    <mergeCell ref="B29:Q29"/>
    <mergeCell ref="B59:Q59"/>
    <mergeCell ref="B65:Q65"/>
    <mergeCell ref="B111:Q111"/>
    <mergeCell ref="B117:Q117"/>
    <mergeCell ref="B23:Q23"/>
    <mergeCell ref="B195:Q195"/>
    <mergeCell ref="B193:Q193"/>
  </mergeCells>
  <printOptions horizontalCentered="1"/>
  <pageMargins left="0" right="0" top="0.39370078740157483" bottom="0" header="0" footer="0"/>
  <pageSetup paperSize="9" scale="43" fitToHeight="2" orientation="landscape" r:id="rId1"/>
  <rowBreaks count="5" manualBreakCount="5">
    <brk id="27" max="16383" man="1"/>
    <brk id="63" max="16383" man="1"/>
    <brk id="98" max="16383" man="1"/>
    <brk id="115" max="16383" man="1"/>
    <brk id="1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2907-998C-4647-94E7-9F6274A94005}">
  <sheetPr codeName="Sheet5">
    <tabColor rgb="FF021237"/>
    <pageSetUpPr fitToPage="1"/>
  </sheetPr>
  <dimension ref="B1:M68"/>
  <sheetViews>
    <sheetView showGridLines="0" zoomScale="85" zoomScaleNormal="85" zoomScaleSheetLayoutView="90" workbookViewId="0">
      <selection activeCell="M21" sqref="M21"/>
    </sheetView>
  </sheetViews>
  <sheetFormatPr defaultColWidth="9.140625" defaultRowHeight="21.75"/>
  <cols>
    <col min="1" max="1" width="3.140625" style="10" customWidth="1"/>
    <col min="2" max="2" width="81.85546875" style="13" customWidth="1"/>
    <col min="3" max="5" width="19.85546875" style="10" customWidth="1"/>
    <col min="6" max="16384" width="9.140625" style="10"/>
  </cols>
  <sheetData>
    <row r="1" spans="2:13" ht="10.5" customHeight="1"/>
    <row r="2" spans="2:13" s="3" customFormat="1" ht="28.5">
      <c r="B2" s="294" t="s">
        <v>160</v>
      </c>
      <c r="C2" s="294"/>
      <c r="D2" s="294"/>
      <c r="E2" s="294"/>
      <c r="F2" s="6"/>
      <c r="G2" s="6"/>
      <c r="H2" s="6"/>
      <c r="I2" s="6"/>
      <c r="J2" s="6"/>
      <c r="K2" s="6"/>
      <c r="L2" s="6"/>
      <c r="M2" s="6"/>
    </row>
    <row r="3" spans="2:13" s="3" customFormat="1" ht="13.5" customHeight="1">
      <c r="B3" s="90"/>
      <c r="C3" s="90"/>
      <c r="D3" s="90"/>
      <c r="E3" s="90"/>
      <c r="F3" s="6"/>
      <c r="G3" s="6"/>
      <c r="H3" s="6"/>
      <c r="I3" s="6"/>
      <c r="J3" s="6"/>
      <c r="K3" s="6"/>
      <c r="L3" s="6"/>
      <c r="M3" s="6"/>
    </row>
    <row r="4" spans="2:13" s="3" customFormat="1" ht="23.25">
      <c r="B4" s="7" t="s">
        <v>1</v>
      </c>
      <c r="C4" s="5" t="s">
        <v>18</v>
      </c>
      <c r="D4" s="5" t="s">
        <v>0</v>
      </c>
      <c r="E4" s="5" t="s">
        <v>130</v>
      </c>
    </row>
    <row r="5" spans="2:13" ht="23.25">
      <c r="B5" s="8" t="s">
        <v>48</v>
      </c>
      <c r="C5" s="9"/>
      <c r="D5" s="38"/>
      <c r="E5" s="164"/>
    </row>
    <row r="6" spans="2:13">
      <c r="B6" s="11" t="s">
        <v>11</v>
      </c>
      <c r="C6" s="31">
        <v>-757</v>
      </c>
      <c r="D6" s="31">
        <v>-370</v>
      </c>
      <c r="E6" s="31">
        <v>-1211</v>
      </c>
    </row>
    <row r="7" spans="2:13">
      <c r="B7" s="11" t="s">
        <v>49</v>
      </c>
      <c r="C7" s="31"/>
      <c r="D7" s="31"/>
      <c r="E7" s="31"/>
    </row>
    <row r="8" spans="2:13">
      <c r="B8" s="11" t="s">
        <v>50</v>
      </c>
      <c r="C8" s="31">
        <v>1010</v>
      </c>
      <c r="D8" s="31">
        <v>1075</v>
      </c>
      <c r="E8" s="31">
        <v>1285</v>
      </c>
    </row>
    <row r="9" spans="2:13">
      <c r="B9" s="11" t="s">
        <v>133</v>
      </c>
      <c r="C9" s="31">
        <v>0</v>
      </c>
      <c r="D9" s="31">
        <v>0</v>
      </c>
      <c r="E9" s="31">
        <v>725</v>
      </c>
    </row>
    <row r="10" spans="2:13">
      <c r="B10" s="11" t="s">
        <v>51</v>
      </c>
      <c r="C10" s="31">
        <v>-141</v>
      </c>
      <c r="D10" s="31">
        <v>-152</v>
      </c>
      <c r="E10" s="31">
        <v>-7</v>
      </c>
    </row>
    <row r="11" spans="2:13">
      <c r="B11" s="11" t="s">
        <v>52</v>
      </c>
      <c r="C11" s="31">
        <v>17</v>
      </c>
      <c r="D11" s="31">
        <v>7</v>
      </c>
      <c r="E11" s="31">
        <v>-12</v>
      </c>
    </row>
    <row r="12" spans="2:13">
      <c r="B12" s="11" t="s">
        <v>53</v>
      </c>
      <c r="C12" s="31">
        <v>70</v>
      </c>
      <c r="D12" s="31">
        <v>96</v>
      </c>
      <c r="E12" s="31">
        <v>117</v>
      </c>
    </row>
    <row r="13" spans="2:13">
      <c r="B13" s="11" t="s">
        <v>54</v>
      </c>
      <c r="C13" s="31">
        <v>101</v>
      </c>
      <c r="D13" s="31">
        <v>196</v>
      </c>
      <c r="E13" s="31">
        <v>-225</v>
      </c>
    </row>
    <row r="14" spans="2:13">
      <c r="B14" s="11" t="s">
        <v>128</v>
      </c>
      <c r="C14" s="31">
        <v>-16</v>
      </c>
      <c r="D14" s="31">
        <v>0</v>
      </c>
      <c r="E14" s="31">
        <v>5</v>
      </c>
    </row>
    <row r="15" spans="2:13">
      <c r="B15" s="11" t="s">
        <v>55</v>
      </c>
      <c r="C15" s="31">
        <v>63</v>
      </c>
      <c r="D15" s="31">
        <v>132</v>
      </c>
      <c r="E15" s="31">
        <v>180</v>
      </c>
    </row>
    <row r="16" spans="2:13">
      <c r="B16" s="11" t="s">
        <v>56</v>
      </c>
      <c r="C16" s="31">
        <v>425</v>
      </c>
      <c r="D16" s="31">
        <v>49</v>
      </c>
      <c r="E16" s="31">
        <v>10</v>
      </c>
    </row>
    <row r="17" spans="2:5">
      <c r="B17" s="11" t="s">
        <v>200</v>
      </c>
      <c r="C17" s="31">
        <v>69</v>
      </c>
      <c r="D17" s="31">
        <v>-89</v>
      </c>
      <c r="E17" s="31">
        <v>163</v>
      </c>
    </row>
    <row r="18" spans="2:5">
      <c r="B18" s="11" t="s">
        <v>213</v>
      </c>
      <c r="C18" s="31">
        <v>-12</v>
      </c>
      <c r="D18" s="31">
        <v>-145</v>
      </c>
      <c r="E18" s="31">
        <v>-132</v>
      </c>
    </row>
    <row r="19" spans="2:5">
      <c r="B19" s="11" t="s">
        <v>57</v>
      </c>
      <c r="C19" s="31">
        <v>-130</v>
      </c>
      <c r="D19" s="31">
        <v>65</v>
      </c>
      <c r="E19" s="31">
        <v>6</v>
      </c>
    </row>
    <row r="20" spans="2:5">
      <c r="B20" s="11" t="s">
        <v>58</v>
      </c>
      <c r="C20" s="31">
        <v>7</v>
      </c>
      <c r="D20" s="31">
        <v>-6</v>
      </c>
      <c r="E20" s="31">
        <v>-2</v>
      </c>
    </row>
    <row r="21" spans="2:5">
      <c r="B21" s="11" t="s">
        <v>59</v>
      </c>
      <c r="C21" s="31"/>
      <c r="D21" s="31"/>
      <c r="E21" s="31"/>
    </row>
    <row r="22" spans="2:5">
      <c r="B22" s="11" t="s">
        <v>60</v>
      </c>
      <c r="C22" s="31">
        <v>0</v>
      </c>
      <c r="D22" s="31">
        <v>-72</v>
      </c>
      <c r="E22" s="31">
        <v>-1</v>
      </c>
    </row>
    <row r="23" spans="2:5">
      <c r="B23" s="11" t="s">
        <v>47</v>
      </c>
      <c r="C23" s="31">
        <v>-17</v>
      </c>
      <c r="D23" s="31">
        <v>-12</v>
      </c>
      <c r="E23" s="31">
        <v>23</v>
      </c>
    </row>
    <row r="24" spans="2:5">
      <c r="B24" s="11" t="s">
        <v>61</v>
      </c>
      <c r="C24" s="31">
        <v>-41</v>
      </c>
      <c r="D24" s="31">
        <v>-97</v>
      </c>
      <c r="E24" s="31">
        <v>146</v>
      </c>
    </row>
    <row r="25" spans="2:5">
      <c r="B25" s="11" t="s">
        <v>62</v>
      </c>
      <c r="C25" s="31">
        <v>-1</v>
      </c>
      <c r="D25" s="31">
        <v>-24</v>
      </c>
      <c r="E25" s="31">
        <v>-4</v>
      </c>
    </row>
    <row r="26" spans="2:5">
      <c r="B26" s="11" t="s">
        <v>214</v>
      </c>
      <c r="C26" s="31">
        <v>-117</v>
      </c>
      <c r="D26" s="31">
        <v>207</v>
      </c>
      <c r="E26" s="31">
        <v>366</v>
      </c>
    </row>
    <row r="27" spans="2:5">
      <c r="B27" s="11" t="s">
        <v>63</v>
      </c>
      <c r="C27" s="31">
        <v>80</v>
      </c>
      <c r="D27" s="31">
        <v>376</v>
      </c>
      <c r="E27" s="31">
        <v>-382</v>
      </c>
    </row>
    <row r="28" spans="2:5">
      <c r="B28" s="11" t="s">
        <v>64</v>
      </c>
      <c r="C28" s="31">
        <v>-57</v>
      </c>
      <c r="D28" s="31">
        <v>-73</v>
      </c>
      <c r="E28" s="31">
        <v>-113</v>
      </c>
    </row>
    <row r="29" spans="2:5">
      <c r="B29" s="39" t="s">
        <v>198</v>
      </c>
      <c r="C29" s="41">
        <v>553</v>
      </c>
      <c r="D29" s="41">
        <v>1163</v>
      </c>
      <c r="E29" s="41">
        <v>937</v>
      </c>
    </row>
    <row r="30" spans="2:5">
      <c r="B30" s="12"/>
      <c r="C30" s="9"/>
      <c r="D30" s="9"/>
      <c r="E30" s="9"/>
    </row>
    <row r="31" spans="2:5">
      <c r="B31" s="8" t="s">
        <v>65</v>
      </c>
      <c r="C31" s="9"/>
      <c r="D31" s="9"/>
      <c r="E31" s="9"/>
    </row>
    <row r="32" spans="2:5">
      <c r="B32" s="11" t="s">
        <v>66</v>
      </c>
      <c r="C32" s="31">
        <v>-122</v>
      </c>
      <c r="D32" s="31">
        <v>-122</v>
      </c>
      <c r="E32" s="31">
        <v>-159</v>
      </c>
    </row>
    <row r="33" spans="2:5">
      <c r="B33" s="11" t="s">
        <v>67</v>
      </c>
      <c r="C33" s="31">
        <v>-85</v>
      </c>
      <c r="D33" s="31">
        <v>-100</v>
      </c>
      <c r="E33" s="31">
        <v>-175</v>
      </c>
    </row>
    <row r="34" spans="2:5">
      <c r="B34" s="11" t="s">
        <v>68</v>
      </c>
      <c r="C34" s="31">
        <v>-152</v>
      </c>
      <c r="D34" s="31">
        <v>-207</v>
      </c>
      <c r="E34" s="31">
        <v>-268</v>
      </c>
    </row>
    <row r="35" spans="2:5">
      <c r="B35" s="11" t="s">
        <v>69</v>
      </c>
      <c r="C35" s="31">
        <v>-70</v>
      </c>
      <c r="D35" s="31">
        <v>-2095</v>
      </c>
      <c r="E35" s="31">
        <v>0</v>
      </c>
    </row>
    <row r="36" spans="2:5">
      <c r="B36" s="11" t="s">
        <v>70</v>
      </c>
      <c r="C36" s="31">
        <v>175</v>
      </c>
      <c r="D36" s="31">
        <v>7</v>
      </c>
      <c r="E36" s="31" t="s">
        <v>134</v>
      </c>
    </row>
    <row r="37" spans="2:5">
      <c r="B37" s="39" t="s">
        <v>71</v>
      </c>
      <c r="C37" s="41">
        <v>-254</v>
      </c>
      <c r="D37" s="41">
        <v>-2517</v>
      </c>
      <c r="E37" s="41">
        <v>-602</v>
      </c>
    </row>
    <row r="38" spans="2:5">
      <c r="B38" s="12"/>
      <c r="C38" s="9"/>
      <c r="D38" s="9"/>
      <c r="E38" s="9"/>
    </row>
    <row r="39" spans="2:5">
      <c r="B39" s="8" t="s">
        <v>72</v>
      </c>
      <c r="C39" s="9"/>
      <c r="D39" s="9"/>
      <c r="E39" s="9"/>
    </row>
    <row r="40" spans="2:5">
      <c r="B40" s="11" t="s">
        <v>73</v>
      </c>
      <c r="C40" s="31">
        <v>18</v>
      </c>
      <c r="D40" s="31">
        <v>9</v>
      </c>
      <c r="E40" s="31">
        <v>13</v>
      </c>
    </row>
    <row r="41" spans="2:5">
      <c r="B41" s="11" t="s">
        <v>74</v>
      </c>
      <c r="C41" s="31">
        <v>1661</v>
      </c>
      <c r="D41" s="31">
        <v>4692</v>
      </c>
      <c r="E41" s="31">
        <v>2018</v>
      </c>
    </row>
    <row r="42" spans="2:5">
      <c r="B42" s="11" t="s">
        <v>75</v>
      </c>
      <c r="C42" s="31">
        <v>-1033</v>
      </c>
      <c r="D42" s="31">
        <v>-2646</v>
      </c>
      <c r="E42" s="31">
        <v>-1837</v>
      </c>
    </row>
    <row r="43" spans="2:5">
      <c r="B43" s="11" t="s">
        <v>76</v>
      </c>
      <c r="C43" s="31">
        <v>0</v>
      </c>
      <c r="D43" s="31">
        <v>-251</v>
      </c>
      <c r="E43" s="31">
        <v>-95</v>
      </c>
    </row>
    <row r="44" spans="2:5">
      <c r="B44" s="11" t="s">
        <v>77</v>
      </c>
      <c r="C44" s="31">
        <v>-23</v>
      </c>
      <c r="D44" s="31">
        <v>-7</v>
      </c>
      <c r="E44" s="31">
        <v>0</v>
      </c>
    </row>
    <row r="45" spans="2:5">
      <c r="B45" s="11" t="s">
        <v>78</v>
      </c>
      <c r="C45" s="31">
        <v>-10</v>
      </c>
      <c r="D45" s="31">
        <v>-11</v>
      </c>
      <c r="E45" s="31">
        <v>0</v>
      </c>
    </row>
    <row r="46" spans="2:5">
      <c r="B46" s="11" t="s">
        <v>79</v>
      </c>
      <c r="C46" s="31">
        <v>-252</v>
      </c>
      <c r="D46" s="31">
        <v>-3</v>
      </c>
      <c r="E46" s="31">
        <v>-212</v>
      </c>
    </row>
    <row r="47" spans="2:5">
      <c r="B47" s="39" t="s">
        <v>80</v>
      </c>
      <c r="C47" s="41">
        <v>361</v>
      </c>
      <c r="D47" s="41">
        <v>1783</v>
      </c>
      <c r="E47" s="41">
        <v>-113</v>
      </c>
    </row>
    <row r="48" spans="2:5">
      <c r="B48" s="11" t="s">
        <v>201</v>
      </c>
      <c r="C48" s="31">
        <v>660</v>
      </c>
      <c r="D48" s="31">
        <v>429</v>
      </c>
      <c r="E48" s="31">
        <v>222</v>
      </c>
    </row>
    <row r="49" spans="2:5">
      <c r="B49" s="11" t="s">
        <v>202</v>
      </c>
      <c r="C49" s="31">
        <v>2151</v>
      </c>
      <c r="D49" s="31">
        <v>2681</v>
      </c>
      <c r="E49" s="31">
        <v>2990</v>
      </c>
    </row>
    <row r="50" spans="2:5" ht="43.5">
      <c r="B50" s="11" t="s">
        <v>203</v>
      </c>
      <c r="C50" s="31">
        <v>-130</v>
      </c>
      <c r="D50" s="31">
        <v>-120</v>
      </c>
      <c r="E50" s="31">
        <v>59</v>
      </c>
    </row>
    <row r="51" spans="2:5" ht="22.5" thickBot="1">
      <c r="B51" s="32" t="s">
        <v>204</v>
      </c>
      <c r="C51" s="139">
        <v>2681</v>
      </c>
      <c r="D51" s="139">
        <v>2990</v>
      </c>
      <c r="E51" s="139">
        <v>3271</v>
      </c>
    </row>
    <row r="52" spans="2:5">
      <c r="B52" s="8" t="s">
        <v>162</v>
      </c>
      <c r="C52" s="9"/>
      <c r="D52" s="9"/>
      <c r="E52" s="9"/>
    </row>
    <row r="53" spans="2:5">
      <c r="B53" s="11" t="s">
        <v>163</v>
      </c>
      <c r="C53" s="31">
        <v>1286</v>
      </c>
      <c r="D53" s="31">
        <v>966</v>
      </c>
      <c r="E53" s="31">
        <v>1497</v>
      </c>
    </row>
    <row r="54" spans="2:5">
      <c r="B54" s="11" t="s">
        <v>164</v>
      </c>
      <c r="C54" s="31">
        <v>10</v>
      </c>
      <c r="D54" s="31">
        <v>16</v>
      </c>
      <c r="E54" s="31">
        <v>22</v>
      </c>
    </row>
    <row r="55" spans="2:5">
      <c r="B55" s="11" t="s">
        <v>165</v>
      </c>
      <c r="C55" s="31">
        <v>1385</v>
      </c>
      <c r="D55" s="31">
        <v>2008</v>
      </c>
      <c r="E55" s="31">
        <v>1752</v>
      </c>
    </row>
    <row r="56" spans="2:5" ht="22.5" thickBot="1">
      <c r="B56" s="32" t="s">
        <v>166</v>
      </c>
      <c r="C56" s="139">
        <v>2681</v>
      </c>
      <c r="D56" s="139">
        <v>2990</v>
      </c>
      <c r="E56" s="139" t="s">
        <v>178</v>
      </c>
    </row>
    <row r="57" spans="2:5">
      <c r="B57" s="8" t="s">
        <v>167</v>
      </c>
      <c r="C57" s="31"/>
      <c r="D57" s="31"/>
      <c r="E57" s="31"/>
    </row>
    <row r="58" spans="2:5">
      <c r="B58" s="11" t="s">
        <v>168</v>
      </c>
      <c r="C58" s="31">
        <v>214</v>
      </c>
      <c r="D58" s="31">
        <v>222</v>
      </c>
      <c r="E58" s="31">
        <v>408</v>
      </c>
    </row>
    <row r="59" spans="2:5">
      <c r="B59" s="11" t="s">
        <v>215</v>
      </c>
      <c r="C59" s="31">
        <v>191</v>
      </c>
      <c r="D59" s="31">
        <v>199</v>
      </c>
      <c r="E59" s="31">
        <v>255</v>
      </c>
    </row>
    <row r="60" spans="2:5">
      <c r="B60" s="8" t="s">
        <v>169</v>
      </c>
      <c r="C60" s="31"/>
      <c r="D60" s="31"/>
      <c r="E60" s="31"/>
    </row>
    <row r="61" spans="2:5">
      <c r="B61" s="11" t="s">
        <v>170</v>
      </c>
      <c r="C61" s="31" t="s">
        <v>179</v>
      </c>
      <c r="D61" s="31">
        <v>21</v>
      </c>
      <c r="E61" s="31">
        <v>0</v>
      </c>
    </row>
    <row r="62" spans="2:5" ht="43.5">
      <c r="B62" s="11" t="s">
        <v>171</v>
      </c>
      <c r="C62" s="31">
        <v>135</v>
      </c>
      <c r="D62" s="31">
        <v>148</v>
      </c>
      <c r="E62" s="31">
        <v>73</v>
      </c>
    </row>
    <row r="63" spans="2:5">
      <c r="B63" s="11" t="s">
        <v>172</v>
      </c>
      <c r="C63" s="31">
        <v>20</v>
      </c>
      <c r="D63" s="31">
        <v>18</v>
      </c>
      <c r="E63" s="31">
        <v>22</v>
      </c>
    </row>
    <row r="64" spans="2:5">
      <c r="B64" s="11" t="s">
        <v>173</v>
      </c>
      <c r="C64" s="31">
        <v>24</v>
      </c>
      <c r="D64" s="31">
        <v>0</v>
      </c>
      <c r="E64" s="31">
        <v>0</v>
      </c>
    </row>
    <row r="65" spans="2:5">
      <c r="B65" s="11" t="s">
        <v>174</v>
      </c>
      <c r="C65" s="31">
        <v>60</v>
      </c>
      <c r="D65" s="31">
        <v>0</v>
      </c>
      <c r="E65" s="31">
        <v>0</v>
      </c>
    </row>
    <row r="66" spans="2:5">
      <c r="B66" s="11" t="s">
        <v>175</v>
      </c>
      <c r="C66" s="31">
        <v>13631</v>
      </c>
      <c r="D66" s="31">
        <v>0</v>
      </c>
      <c r="E66" s="31">
        <v>0</v>
      </c>
    </row>
    <row r="67" spans="2:5">
      <c r="B67" s="11" t="s">
        <v>176</v>
      </c>
      <c r="C67" s="31" t="s">
        <v>134</v>
      </c>
      <c r="D67" s="31">
        <v>0</v>
      </c>
      <c r="E67" s="31">
        <v>5267</v>
      </c>
    </row>
    <row r="68" spans="2:5">
      <c r="B68" s="11" t="s">
        <v>177</v>
      </c>
      <c r="C68" s="31" t="s">
        <v>134</v>
      </c>
      <c r="D68" s="31">
        <v>0</v>
      </c>
      <c r="E68" s="31">
        <v>4622</v>
      </c>
    </row>
  </sheetData>
  <mergeCells count="1">
    <mergeCell ref="B2:E2"/>
  </mergeCells>
  <printOptions horizontalCentered="1"/>
  <pageMargins left="0" right="0" top="0.39370078740157483" bottom="0" header="0" footer="0"/>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15E92-02FB-46A9-83C6-52FFD1DF458C}">
  <sheetPr codeName="Sheet6">
    <tabColor theme="5"/>
  </sheetPr>
  <dimension ref="A1"/>
  <sheetViews>
    <sheetView workbookViewId="0"/>
  </sheetViews>
  <sheetFormatPr defaultRowHeight="1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0799-253E-45D8-9CA8-404419E1E2B9}">
  <sheetPr codeName="Sheet7">
    <tabColor rgb="FF021237"/>
    <pageSetUpPr fitToPage="1"/>
  </sheetPr>
  <dimension ref="B1:U38"/>
  <sheetViews>
    <sheetView showGridLines="0" zoomScale="85" zoomScaleNormal="85" zoomScaleSheetLayoutView="89" workbookViewId="0">
      <selection activeCell="D43" sqref="D43"/>
    </sheetView>
  </sheetViews>
  <sheetFormatPr defaultColWidth="9.140625" defaultRowHeight="21.75"/>
  <cols>
    <col min="1" max="1" width="1.5703125" style="86" customWidth="1"/>
    <col min="2" max="2" width="42.5703125" style="109" customWidth="1"/>
    <col min="3" max="3" width="12.5703125" style="86" customWidth="1"/>
    <col min="4" max="5" width="10.28515625" style="86" bestFit="1" customWidth="1"/>
    <col min="6" max="6" width="10.42578125" style="86" bestFit="1" customWidth="1"/>
    <col min="7" max="7" width="11" style="86" bestFit="1" customWidth="1"/>
    <col min="8" max="17" width="12.5703125" style="86" customWidth="1"/>
    <col min="18" max="16384" width="9.140625" style="86"/>
  </cols>
  <sheetData>
    <row r="1" spans="2:21" s="10" customFormat="1" ht="28.5">
      <c r="B1" s="294" t="s">
        <v>82</v>
      </c>
      <c r="C1" s="294"/>
      <c r="D1" s="294"/>
      <c r="E1" s="294"/>
      <c r="F1" s="294"/>
      <c r="G1" s="294"/>
      <c r="H1" s="294"/>
      <c r="I1" s="294"/>
      <c r="J1" s="294"/>
      <c r="K1" s="294"/>
      <c r="L1" s="294"/>
      <c r="M1" s="294"/>
      <c r="N1" s="294"/>
      <c r="O1" s="294"/>
      <c r="P1" s="294"/>
      <c r="Q1" s="294"/>
    </row>
    <row r="2" spans="2:21" ht="13.5" customHeight="1"/>
    <row r="3" spans="2:21" ht="23.25">
      <c r="B3" s="301" t="s">
        <v>83</v>
      </c>
      <c r="C3" s="302"/>
      <c r="D3" s="302"/>
      <c r="E3" s="302"/>
      <c r="F3" s="302"/>
      <c r="G3" s="302"/>
      <c r="H3" s="302"/>
      <c r="I3" s="302"/>
      <c r="J3" s="302"/>
      <c r="K3" s="302"/>
      <c r="L3" s="302"/>
      <c r="M3" s="302"/>
      <c r="N3" s="302"/>
      <c r="O3" s="302"/>
      <c r="P3" s="302"/>
      <c r="Q3" s="303"/>
    </row>
    <row r="4" spans="2:21" s="107" customFormat="1">
      <c r="B4" s="178" t="s">
        <v>1</v>
      </c>
      <c r="C4" s="179" t="s">
        <v>14</v>
      </c>
      <c r="D4" s="179" t="s">
        <v>15</v>
      </c>
      <c r="E4" s="179" t="s">
        <v>16</v>
      </c>
      <c r="F4" s="179" t="s">
        <v>17</v>
      </c>
      <c r="G4" s="179" t="s">
        <v>18</v>
      </c>
      <c r="H4" s="179" t="s">
        <v>19</v>
      </c>
      <c r="I4" s="179" t="s">
        <v>20</v>
      </c>
      <c r="J4" s="179" t="s">
        <v>21</v>
      </c>
      <c r="K4" s="179" t="s">
        <v>22</v>
      </c>
      <c r="L4" s="179" t="s">
        <v>0</v>
      </c>
      <c r="M4" s="179" t="s">
        <v>23</v>
      </c>
      <c r="N4" s="179" t="s">
        <v>24</v>
      </c>
      <c r="O4" s="179" t="s">
        <v>131</v>
      </c>
      <c r="P4" s="179" t="s">
        <v>132</v>
      </c>
      <c r="Q4" s="180" t="s">
        <v>130</v>
      </c>
    </row>
    <row r="5" spans="2:21" s="107" customFormat="1">
      <c r="B5" s="246" t="s">
        <v>11</v>
      </c>
      <c r="C5" s="285">
        <v>102.02853933893951</v>
      </c>
      <c r="D5" s="286">
        <v>-443.70293688525379</v>
      </c>
      <c r="E5" s="285">
        <v>-240.98445601727764</v>
      </c>
      <c r="F5" s="285">
        <v>-175.11980518467408</v>
      </c>
      <c r="G5" s="287">
        <v>-757</v>
      </c>
      <c r="H5" s="285">
        <v>-82.788327439205645</v>
      </c>
      <c r="I5" s="285">
        <v>-0.13815231955733509</v>
      </c>
      <c r="J5" s="285">
        <v>-160.86937774834536</v>
      </c>
      <c r="K5" s="285">
        <v>-125.78758468049708</v>
      </c>
      <c r="L5" s="287">
        <v>-370</v>
      </c>
      <c r="M5" s="285">
        <v>-111</v>
      </c>
      <c r="N5" s="285">
        <v>66.091561767970063</v>
      </c>
      <c r="O5" s="285">
        <v>-261</v>
      </c>
      <c r="P5" s="285">
        <v>-903</v>
      </c>
      <c r="Q5" s="288">
        <v>-1211</v>
      </c>
      <c r="R5" s="165"/>
    </row>
    <row r="6" spans="2:21" s="107" customFormat="1">
      <c r="B6" s="247" t="s">
        <v>84</v>
      </c>
      <c r="C6" s="248"/>
      <c r="D6" s="248"/>
      <c r="E6" s="248"/>
      <c r="F6" s="248"/>
      <c r="G6" s="249"/>
      <c r="H6" s="248"/>
      <c r="I6" s="248"/>
      <c r="J6" s="248"/>
      <c r="K6" s="248"/>
      <c r="L6" s="249"/>
      <c r="M6" s="250"/>
      <c r="N6" s="250"/>
      <c r="O6" s="250"/>
      <c r="P6" s="250"/>
      <c r="Q6" s="251"/>
    </row>
    <row r="7" spans="2:21" s="107" customFormat="1" ht="22.5">
      <c r="B7" s="252" t="s">
        <v>219</v>
      </c>
      <c r="C7" s="250">
        <v>46</v>
      </c>
      <c r="D7" s="250">
        <v>128</v>
      </c>
      <c r="E7" s="250">
        <v>2</v>
      </c>
      <c r="F7" s="250">
        <v>19</v>
      </c>
      <c r="G7" s="249">
        <v>193.93442434352696</v>
      </c>
      <c r="H7" s="250">
        <v>-1</v>
      </c>
      <c r="I7" s="250">
        <v>48</v>
      </c>
      <c r="J7" s="250">
        <v>52</v>
      </c>
      <c r="K7" s="250">
        <v>-24</v>
      </c>
      <c r="L7" s="249">
        <v>74.591871863330425</v>
      </c>
      <c r="M7" s="250">
        <v>-41</v>
      </c>
      <c r="N7" s="250">
        <v>86</v>
      </c>
      <c r="O7" s="250">
        <v>-10</v>
      </c>
      <c r="P7" s="250">
        <v>85</v>
      </c>
      <c r="Q7" s="251">
        <v>120</v>
      </c>
    </row>
    <row r="8" spans="2:21" s="107" customFormat="1">
      <c r="B8" s="252" t="s">
        <v>88</v>
      </c>
      <c r="C8" s="248">
        <v>-88</v>
      </c>
      <c r="D8" s="248">
        <v>16</v>
      </c>
      <c r="E8" s="248">
        <v>-97</v>
      </c>
      <c r="F8" s="248">
        <v>68</v>
      </c>
      <c r="G8" s="249">
        <v>-101</v>
      </c>
      <c r="H8" s="248">
        <v>-91</v>
      </c>
      <c r="I8" s="248">
        <v>27</v>
      </c>
      <c r="J8" s="248">
        <v>-32</v>
      </c>
      <c r="K8" s="248">
        <v>91</v>
      </c>
      <c r="L8" s="249">
        <v>-5</v>
      </c>
      <c r="M8" s="250">
        <v>45</v>
      </c>
      <c r="N8" s="250">
        <v>-11</v>
      </c>
      <c r="O8" s="250">
        <v>44</v>
      </c>
      <c r="P8" s="250">
        <v>80</v>
      </c>
      <c r="Q8" s="251">
        <v>157</v>
      </c>
    </row>
    <row r="9" spans="2:21" s="107" customFormat="1">
      <c r="B9" s="252" t="s">
        <v>10</v>
      </c>
      <c r="C9" s="248">
        <v>53</v>
      </c>
      <c r="D9" s="248">
        <v>54</v>
      </c>
      <c r="E9" s="248">
        <v>107</v>
      </c>
      <c r="F9" s="248">
        <v>0</v>
      </c>
      <c r="G9" s="249">
        <v>215</v>
      </c>
      <c r="H9" s="248">
        <v>41</v>
      </c>
      <c r="I9" s="248">
        <v>35</v>
      </c>
      <c r="J9" s="248">
        <v>52</v>
      </c>
      <c r="K9" s="248">
        <v>84</v>
      </c>
      <c r="L9" s="249">
        <v>212</v>
      </c>
      <c r="M9" s="250">
        <v>92</v>
      </c>
      <c r="N9" s="250">
        <v>83</v>
      </c>
      <c r="O9" s="250">
        <v>92</v>
      </c>
      <c r="P9" s="250">
        <v>117</v>
      </c>
      <c r="Q9" s="251">
        <v>385</v>
      </c>
    </row>
    <row r="10" spans="2:21" s="107" customFormat="1">
      <c r="B10" s="253" t="s">
        <v>93</v>
      </c>
      <c r="C10" s="248">
        <v>250</v>
      </c>
      <c r="D10" s="248">
        <v>257</v>
      </c>
      <c r="E10" s="248">
        <v>252</v>
      </c>
      <c r="F10" s="248">
        <v>247</v>
      </c>
      <c r="G10" s="249">
        <v>1010</v>
      </c>
      <c r="H10" s="248">
        <v>244</v>
      </c>
      <c r="I10" s="248">
        <v>263</v>
      </c>
      <c r="J10" s="248">
        <v>255</v>
      </c>
      <c r="K10" s="248">
        <v>315</v>
      </c>
      <c r="L10" s="249">
        <v>1075</v>
      </c>
      <c r="M10" s="250">
        <v>298</v>
      </c>
      <c r="N10" s="250">
        <v>302</v>
      </c>
      <c r="O10" s="250">
        <v>317</v>
      </c>
      <c r="P10" s="250">
        <v>367</v>
      </c>
      <c r="Q10" s="251">
        <v>1285</v>
      </c>
    </row>
    <row r="11" spans="2:21" s="107" customFormat="1" ht="44.25">
      <c r="B11" s="252" t="s">
        <v>220</v>
      </c>
      <c r="C11" s="248">
        <v>0</v>
      </c>
      <c r="D11" s="248">
        <v>0</v>
      </c>
      <c r="E11" s="248">
        <v>0</v>
      </c>
      <c r="F11" s="248">
        <v>29</v>
      </c>
      <c r="G11" s="249">
        <v>29</v>
      </c>
      <c r="H11" s="248">
        <v>5</v>
      </c>
      <c r="I11" s="248">
        <v>8</v>
      </c>
      <c r="J11" s="248">
        <v>12</v>
      </c>
      <c r="K11" s="248">
        <v>18</v>
      </c>
      <c r="L11" s="249">
        <v>43</v>
      </c>
      <c r="M11" s="250">
        <v>3</v>
      </c>
      <c r="N11" s="250">
        <v>17</v>
      </c>
      <c r="O11" s="250">
        <v>26</v>
      </c>
      <c r="P11" s="250">
        <v>45</v>
      </c>
      <c r="Q11" s="251">
        <v>92</v>
      </c>
    </row>
    <row r="12" spans="2:21" s="107" customFormat="1" ht="22.5">
      <c r="B12" s="252" t="s">
        <v>221</v>
      </c>
      <c r="C12" s="248">
        <v>14</v>
      </c>
      <c r="D12" s="248">
        <v>14</v>
      </c>
      <c r="E12" s="248">
        <v>17</v>
      </c>
      <c r="F12" s="248">
        <v>20</v>
      </c>
      <c r="G12" s="249">
        <v>63</v>
      </c>
      <c r="H12" s="248">
        <v>21</v>
      </c>
      <c r="I12" s="248">
        <v>21</v>
      </c>
      <c r="J12" s="248">
        <v>39</v>
      </c>
      <c r="K12" s="248">
        <v>74</v>
      </c>
      <c r="L12" s="249">
        <v>155</v>
      </c>
      <c r="M12" s="250">
        <v>25</v>
      </c>
      <c r="N12" s="250">
        <v>26</v>
      </c>
      <c r="O12" s="250">
        <v>28</v>
      </c>
      <c r="P12" s="250">
        <v>46</v>
      </c>
      <c r="Q12" s="251">
        <v>126</v>
      </c>
    </row>
    <row r="13" spans="2:21" s="107" customFormat="1" ht="44.25">
      <c r="B13" s="252" t="s">
        <v>222</v>
      </c>
      <c r="C13" s="248">
        <v>3</v>
      </c>
      <c r="D13" s="248">
        <v>3</v>
      </c>
      <c r="E13" s="248">
        <v>198</v>
      </c>
      <c r="F13" s="248">
        <v>19</v>
      </c>
      <c r="G13" s="249">
        <v>223</v>
      </c>
      <c r="H13" s="248">
        <v>0</v>
      </c>
      <c r="I13" s="248">
        <v>0</v>
      </c>
      <c r="J13" s="248">
        <v>0</v>
      </c>
      <c r="K13" s="248">
        <v>-44</v>
      </c>
      <c r="L13" s="249">
        <v>-44</v>
      </c>
      <c r="M13" s="250">
        <v>-1</v>
      </c>
      <c r="N13" s="250">
        <v>0</v>
      </c>
      <c r="O13" s="250">
        <v>0</v>
      </c>
      <c r="P13" s="250">
        <v>1</v>
      </c>
      <c r="Q13" s="251">
        <v>0</v>
      </c>
      <c r="T13" s="72"/>
    </row>
    <row r="14" spans="2:21" ht="22.5">
      <c r="B14" s="252" t="s">
        <v>223</v>
      </c>
      <c r="C14" s="254">
        <v>0</v>
      </c>
      <c r="D14" s="254">
        <v>0</v>
      </c>
      <c r="E14" s="254">
        <v>0</v>
      </c>
      <c r="F14" s="254">
        <v>10</v>
      </c>
      <c r="G14" s="249">
        <v>10</v>
      </c>
      <c r="H14" s="254">
        <v>0</v>
      </c>
      <c r="I14" s="254">
        <v>0</v>
      </c>
      <c r="J14" s="254">
        <v>0</v>
      </c>
      <c r="K14" s="254">
        <v>0</v>
      </c>
      <c r="L14" s="249">
        <v>0</v>
      </c>
      <c r="M14" s="255">
        <v>0</v>
      </c>
      <c r="N14" s="255">
        <v>0</v>
      </c>
      <c r="O14" s="255">
        <v>0</v>
      </c>
      <c r="P14" s="255">
        <v>0</v>
      </c>
      <c r="Q14" s="251">
        <v>0</v>
      </c>
    </row>
    <row r="15" spans="2:21" ht="22.5">
      <c r="B15" s="256" t="s">
        <v>224</v>
      </c>
      <c r="C15" s="254">
        <v>0</v>
      </c>
      <c r="D15" s="254">
        <v>0</v>
      </c>
      <c r="E15" s="254">
        <v>0</v>
      </c>
      <c r="F15" s="254">
        <v>0</v>
      </c>
      <c r="G15" s="249">
        <v>0</v>
      </c>
      <c r="H15" s="254">
        <v>0</v>
      </c>
      <c r="I15" s="254">
        <v>0</v>
      </c>
      <c r="J15" s="254">
        <v>0</v>
      </c>
      <c r="K15" s="254">
        <v>0</v>
      </c>
      <c r="L15" s="249">
        <v>0</v>
      </c>
      <c r="M15" s="255">
        <v>0</v>
      </c>
      <c r="N15" s="255">
        <v>0</v>
      </c>
      <c r="O15" s="255">
        <v>0</v>
      </c>
      <c r="P15" s="250">
        <v>725</v>
      </c>
      <c r="Q15" s="251">
        <v>725</v>
      </c>
    </row>
    <row r="16" spans="2:21" s="108" customFormat="1" ht="22.5" thickBot="1">
      <c r="B16" s="257" t="s">
        <v>3</v>
      </c>
      <c r="C16" s="258">
        <v>380</v>
      </c>
      <c r="D16" s="258">
        <v>29</v>
      </c>
      <c r="E16" s="258">
        <v>238</v>
      </c>
      <c r="F16" s="258">
        <v>238</v>
      </c>
      <c r="G16" s="259">
        <v>886</v>
      </c>
      <c r="H16" s="258">
        <v>137</v>
      </c>
      <c r="I16" s="258">
        <v>401</v>
      </c>
      <c r="J16" s="258">
        <v>217</v>
      </c>
      <c r="K16" s="258">
        <v>388</v>
      </c>
      <c r="L16" s="259">
        <v>1142</v>
      </c>
      <c r="M16" s="260">
        <v>310</v>
      </c>
      <c r="N16" s="260">
        <v>568</v>
      </c>
      <c r="O16" s="260">
        <v>236</v>
      </c>
      <c r="P16" s="260">
        <v>564</v>
      </c>
      <c r="Q16" s="261">
        <v>1678</v>
      </c>
      <c r="R16" s="170"/>
      <c r="T16" s="86"/>
      <c r="U16" s="86"/>
    </row>
    <row r="17" spans="2:17" s="108" customFormat="1" ht="22.5" thickTop="1">
      <c r="B17" s="257" t="s">
        <v>2</v>
      </c>
      <c r="C17" s="262">
        <v>2046.9016732485607</v>
      </c>
      <c r="D17" s="262">
        <v>2191.1409425671154</v>
      </c>
      <c r="E17" s="262">
        <v>1991.840542429851</v>
      </c>
      <c r="F17" s="262">
        <v>2078.4305417390428</v>
      </c>
      <c r="G17" s="263">
        <v>8308.3136999845701</v>
      </c>
      <c r="H17" s="262">
        <v>2108.04460482275</v>
      </c>
      <c r="I17" s="262">
        <v>2286.6509416362692</v>
      </c>
      <c r="J17" s="262">
        <v>2226.9071239423624</v>
      </c>
      <c r="K17" s="262">
        <v>2841.7409784663632</v>
      </c>
      <c r="L17" s="263">
        <v>9463.3436488677453</v>
      </c>
      <c r="M17" s="262">
        <v>2918.2004809310406</v>
      </c>
      <c r="N17" s="262">
        <v>3000.3562052748812</v>
      </c>
      <c r="O17" s="262">
        <v>2559</v>
      </c>
      <c r="P17" s="262">
        <v>3312</v>
      </c>
      <c r="Q17" s="264">
        <v>11790</v>
      </c>
    </row>
    <row r="18" spans="2:17" s="156" customFormat="1">
      <c r="B18" s="265" t="s">
        <v>31</v>
      </c>
      <c r="C18" s="266">
        <v>0.18570723708564479</v>
      </c>
      <c r="D18" s="266">
        <v>1.3133752350302348E-2</v>
      </c>
      <c r="E18" s="266">
        <v>0.119695287405398</v>
      </c>
      <c r="F18" s="266">
        <v>0.11473140182316179</v>
      </c>
      <c r="G18" s="267">
        <v>0.10661339528724847</v>
      </c>
      <c r="H18" s="266">
        <v>6.4784815333839105E-2</v>
      </c>
      <c r="I18" s="266">
        <v>0.17519655181461691</v>
      </c>
      <c r="J18" s="266">
        <v>9.7426572425409863E-2</v>
      </c>
      <c r="K18" s="266">
        <v>0.13645695831964264</v>
      </c>
      <c r="L18" s="267">
        <v>0.12066748724729254</v>
      </c>
      <c r="M18" s="266">
        <v>0.10601367766212422</v>
      </c>
      <c r="N18" s="266">
        <v>0.18918594704432365</v>
      </c>
      <c r="O18" s="266">
        <v>9.1999999999999998E-2</v>
      </c>
      <c r="P18" s="266">
        <v>0.17028985507246377</v>
      </c>
      <c r="Q18" s="268">
        <v>0.14232400339270568</v>
      </c>
    </row>
    <row r="19" spans="2:17" s="108" customFormat="1" ht="6.6" customHeight="1">
      <c r="B19" s="257"/>
      <c r="C19" s="269"/>
      <c r="D19" s="269"/>
      <c r="E19" s="269"/>
      <c r="F19" s="269"/>
      <c r="G19" s="270"/>
      <c r="H19" s="269"/>
      <c r="I19" s="269"/>
      <c r="J19" s="269"/>
      <c r="K19" s="269"/>
      <c r="L19" s="270"/>
      <c r="M19" s="269"/>
      <c r="N19" s="269"/>
      <c r="O19" s="269"/>
      <c r="P19" s="269"/>
      <c r="Q19" s="271"/>
    </row>
    <row r="20" spans="2:17">
      <c r="B20" s="247" t="s">
        <v>84</v>
      </c>
      <c r="C20" s="272"/>
      <c r="D20" s="272"/>
      <c r="E20" s="272"/>
      <c r="F20" s="272"/>
      <c r="G20" s="273"/>
      <c r="H20" s="272"/>
      <c r="I20" s="272"/>
      <c r="J20" s="272"/>
      <c r="K20" s="272"/>
      <c r="L20" s="273"/>
      <c r="M20" s="272"/>
      <c r="N20" s="272"/>
      <c r="O20" s="272"/>
      <c r="P20" s="272"/>
      <c r="Q20" s="274"/>
    </row>
    <row r="21" spans="2:17">
      <c r="B21" s="252" t="s">
        <v>101</v>
      </c>
      <c r="C21" s="272">
        <v>7.3677106148044711</v>
      </c>
      <c r="D21" s="272">
        <v>401.53626888650439</v>
      </c>
      <c r="E21" s="272">
        <v>47.215599568142721</v>
      </c>
      <c r="F21" s="272">
        <v>27.464226002045478</v>
      </c>
      <c r="G21" s="275">
        <v>483.58380507149707</v>
      </c>
      <c r="H21" s="272">
        <v>41.601771972139851</v>
      </c>
      <c r="I21" s="272">
        <v>29.565934494232462</v>
      </c>
      <c r="J21" s="272">
        <v>59.244272481079861</v>
      </c>
      <c r="K21" s="272">
        <v>16.813245814333044</v>
      </c>
      <c r="L21" s="275">
        <v>147.2252247617852</v>
      </c>
      <c r="M21" s="272">
        <v>42.630834861120761</v>
      </c>
      <c r="N21" s="272">
        <v>64.374769834758425</v>
      </c>
      <c r="O21" s="272">
        <v>25</v>
      </c>
      <c r="P21" s="272">
        <v>64</v>
      </c>
      <c r="Q21" s="276">
        <v>196</v>
      </c>
    </row>
    <row r="22" spans="2:17" s="108" customFormat="1" ht="22.5" thickBot="1">
      <c r="B22" s="257" t="s">
        <v>4</v>
      </c>
      <c r="C22" s="258">
        <v>387.49216493977798</v>
      </c>
      <c r="D22" s="258">
        <v>430.31417139078894</v>
      </c>
      <c r="E22" s="258">
        <v>285.6295257600076</v>
      </c>
      <c r="F22" s="258">
        <v>265.92547564783945</v>
      </c>
      <c r="G22" s="259">
        <v>1369.361337738414</v>
      </c>
      <c r="H22" s="258">
        <v>178.17105241107754</v>
      </c>
      <c r="I22" s="258">
        <v>430.17929467255362</v>
      </c>
      <c r="J22" s="258">
        <v>276.20420067651162</v>
      </c>
      <c r="K22" s="258">
        <v>404.58857606813808</v>
      </c>
      <c r="L22" s="259">
        <v>1289.1431238282807</v>
      </c>
      <c r="M22" s="258">
        <v>352</v>
      </c>
      <c r="N22" s="258">
        <v>632</v>
      </c>
      <c r="O22" s="258">
        <v>261</v>
      </c>
      <c r="P22" s="258">
        <v>629</v>
      </c>
      <c r="Q22" s="261">
        <v>1874</v>
      </c>
    </row>
    <row r="23" spans="2:17" s="156" customFormat="1" ht="22.5" thickTop="1">
      <c r="B23" s="265" t="s">
        <v>32</v>
      </c>
      <c r="C23" s="266">
        <v>0.18930668238929316</v>
      </c>
      <c r="D23" s="266">
        <v>0.19638817523378382</v>
      </c>
      <c r="E23" s="266">
        <v>0.14339979515205944</v>
      </c>
      <c r="F23" s="266">
        <v>0.12794532716274321</v>
      </c>
      <c r="G23" s="267">
        <v>0.16481820345095505</v>
      </c>
      <c r="H23" s="266">
        <v>8.4519583695459158E-2</v>
      </c>
      <c r="I23" s="266">
        <v>0.18812634969320166</v>
      </c>
      <c r="J23" s="266">
        <v>0.12403040868069019</v>
      </c>
      <c r="K23" s="266">
        <v>0.14237348834181476</v>
      </c>
      <c r="L23" s="267">
        <v>0.13622490862228406</v>
      </c>
      <c r="M23" s="266">
        <v>0.12062228153964794</v>
      </c>
      <c r="N23" s="266">
        <v>0.21064165611032792</v>
      </c>
      <c r="O23" s="266">
        <v>0.10199999999999999</v>
      </c>
      <c r="P23" s="266">
        <v>0.19</v>
      </c>
      <c r="Q23" s="268">
        <v>0.15894826123833758</v>
      </c>
    </row>
    <row r="24" spans="2:17" ht="7.5" customHeight="1">
      <c r="B24" s="277"/>
      <c r="C24" s="278"/>
      <c r="D24" s="278"/>
      <c r="E24" s="278"/>
      <c r="F24" s="278"/>
      <c r="G24" s="279"/>
      <c r="H24" s="278"/>
      <c r="I24" s="278"/>
      <c r="J24" s="278"/>
      <c r="K24" s="278"/>
      <c r="L24" s="279"/>
      <c r="M24" s="278"/>
      <c r="N24" s="278"/>
      <c r="O24" s="278"/>
      <c r="P24" s="278"/>
      <c r="Q24" s="280"/>
    </row>
    <row r="25" spans="2:17">
      <c r="B25" s="281"/>
      <c r="C25" s="282"/>
      <c r="D25" s="282"/>
      <c r="E25" s="282"/>
      <c r="F25" s="282"/>
      <c r="G25" s="282"/>
      <c r="H25" s="282"/>
      <c r="I25" s="282"/>
      <c r="J25" s="282"/>
      <c r="K25" s="282"/>
      <c r="L25" s="282"/>
      <c r="M25" s="282"/>
      <c r="N25" s="282"/>
      <c r="O25" s="282"/>
      <c r="P25" s="282"/>
      <c r="Q25" s="282"/>
    </row>
    <row r="26" spans="2:17" ht="64.5" customHeight="1">
      <c r="B26" s="292" t="s">
        <v>232</v>
      </c>
      <c r="C26" s="292"/>
      <c r="D26" s="292"/>
      <c r="E26" s="292"/>
      <c r="F26" s="292"/>
      <c r="G26" s="292"/>
      <c r="H26" s="292"/>
      <c r="I26" s="292"/>
      <c r="J26" s="292"/>
      <c r="K26" s="292"/>
      <c r="L26" s="292"/>
      <c r="M26" s="292"/>
      <c r="N26" s="292"/>
      <c r="O26" s="292"/>
      <c r="P26" s="292"/>
      <c r="Q26" s="292"/>
    </row>
    <row r="27" spans="2:17" ht="21.6" customHeight="1">
      <c r="B27" s="304" t="s">
        <v>225</v>
      </c>
      <c r="C27" s="304"/>
      <c r="D27" s="304"/>
      <c r="E27" s="304"/>
      <c r="F27" s="304"/>
      <c r="G27" s="304"/>
      <c r="H27" s="304"/>
      <c r="I27" s="304"/>
      <c r="J27" s="304"/>
      <c r="K27" s="304"/>
      <c r="L27" s="304"/>
      <c r="M27" s="304"/>
      <c r="N27" s="304"/>
      <c r="O27" s="304"/>
      <c r="P27" s="304"/>
      <c r="Q27" s="304"/>
    </row>
    <row r="28" spans="2:17">
      <c r="B28" s="304"/>
      <c r="C28" s="304"/>
      <c r="D28" s="304"/>
      <c r="E28" s="304"/>
      <c r="F28" s="304"/>
      <c r="G28" s="304"/>
      <c r="H28" s="304"/>
      <c r="I28" s="304"/>
      <c r="J28" s="304"/>
      <c r="K28" s="304"/>
      <c r="L28" s="304"/>
      <c r="M28" s="304"/>
      <c r="N28" s="304"/>
      <c r="O28" s="304"/>
      <c r="P28" s="304"/>
      <c r="Q28" s="304"/>
    </row>
    <row r="29" spans="2:17">
      <c r="B29" s="304"/>
      <c r="C29" s="304"/>
      <c r="D29" s="304"/>
      <c r="E29" s="304"/>
      <c r="F29" s="304"/>
      <c r="G29" s="304"/>
      <c r="H29" s="304"/>
      <c r="I29" s="304"/>
      <c r="J29" s="304"/>
      <c r="K29" s="304"/>
      <c r="L29" s="304"/>
      <c r="M29" s="304"/>
      <c r="N29" s="304"/>
      <c r="O29" s="304"/>
      <c r="P29" s="304"/>
      <c r="Q29" s="304"/>
    </row>
    <row r="30" spans="2:17" ht="21.6" customHeight="1">
      <c r="B30" s="293" t="s">
        <v>226</v>
      </c>
      <c r="C30" s="293"/>
      <c r="D30" s="293"/>
      <c r="E30" s="293"/>
      <c r="F30" s="293"/>
      <c r="G30" s="293"/>
      <c r="H30" s="293"/>
      <c r="I30" s="293"/>
      <c r="J30" s="293"/>
      <c r="K30" s="293"/>
      <c r="L30" s="293"/>
      <c r="M30" s="293"/>
      <c r="N30" s="293"/>
      <c r="O30" s="293"/>
      <c r="P30" s="293"/>
      <c r="Q30" s="293"/>
    </row>
    <row r="31" spans="2:17">
      <c r="B31" s="293"/>
      <c r="C31" s="293"/>
      <c r="D31" s="293"/>
      <c r="E31" s="293"/>
      <c r="F31" s="293"/>
      <c r="G31" s="293"/>
      <c r="H31" s="293"/>
      <c r="I31" s="293"/>
      <c r="J31" s="293"/>
      <c r="K31" s="293"/>
      <c r="L31" s="293"/>
      <c r="M31" s="293"/>
      <c r="N31" s="293"/>
      <c r="O31" s="293"/>
      <c r="P31" s="293"/>
      <c r="Q31" s="293"/>
    </row>
    <row r="32" spans="2:17">
      <c r="B32" s="293"/>
      <c r="C32" s="293"/>
      <c r="D32" s="293"/>
      <c r="E32" s="293"/>
      <c r="F32" s="293"/>
      <c r="G32" s="293"/>
      <c r="H32" s="293"/>
      <c r="I32" s="293"/>
      <c r="J32" s="293"/>
      <c r="K32" s="293"/>
      <c r="L32" s="293"/>
      <c r="M32" s="293"/>
      <c r="N32" s="293"/>
      <c r="O32" s="293"/>
      <c r="P32" s="293"/>
      <c r="Q32" s="293"/>
    </row>
    <row r="33" spans="2:17" ht="30" customHeight="1">
      <c r="B33" s="293" t="s">
        <v>227</v>
      </c>
      <c r="C33" s="293"/>
      <c r="D33" s="293"/>
      <c r="E33" s="293"/>
      <c r="F33" s="293"/>
      <c r="G33" s="293"/>
      <c r="H33" s="293"/>
      <c r="I33" s="293"/>
      <c r="J33" s="293"/>
      <c r="K33" s="293"/>
      <c r="L33" s="293"/>
      <c r="M33" s="293"/>
      <c r="N33" s="293"/>
      <c r="O33" s="293"/>
      <c r="P33" s="293"/>
      <c r="Q33" s="1"/>
    </row>
    <row r="34" spans="2:17">
      <c r="B34" s="2" t="s">
        <v>228</v>
      </c>
      <c r="C34" s="282"/>
      <c r="D34" s="282"/>
      <c r="E34" s="282"/>
      <c r="F34" s="282"/>
      <c r="G34" s="282"/>
      <c r="H34" s="282"/>
      <c r="I34" s="282"/>
      <c r="J34" s="282"/>
      <c r="K34" s="282"/>
      <c r="L34" s="282"/>
      <c r="M34" s="282"/>
      <c r="N34" s="282"/>
      <c r="O34" s="282"/>
      <c r="P34" s="282"/>
      <c r="Q34" s="282"/>
    </row>
    <row r="35" spans="2:17">
      <c r="B35" s="304" t="s">
        <v>229</v>
      </c>
      <c r="C35" s="304"/>
      <c r="D35" s="304"/>
      <c r="E35" s="304"/>
      <c r="F35" s="304"/>
      <c r="G35" s="304"/>
      <c r="H35" s="304"/>
      <c r="I35" s="304"/>
      <c r="J35" s="304"/>
      <c r="K35" s="304"/>
      <c r="L35" s="304"/>
      <c r="M35" s="304"/>
      <c r="N35" s="304"/>
      <c r="O35" s="304"/>
      <c r="P35" s="304"/>
      <c r="Q35" s="304"/>
    </row>
    <row r="36" spans="2:17">
      <c r="B36" s="304"/>
      <c r="C36" s="304"/>
      <c r="D36" s="304"/>
      <c r="E36" s="304"/>
      <c r="F36" s="304"/>
      <c r="G36" s="304"/>
      <c r="H36" s="304"/>
      <c r="I36" s="304"/>
      <c r="J36" s="304"/>
      <c r="K36" s="304"/>
      <c r="L36" s="304"/>
      <c r="M36" s="304"/>
      <c r="N36" s="304"/>
      <c r="O36" s="304"/>
      <c r="P36" s="304"/>
      <c r="Q36" s="304"/>
    </row>
    <row r="37" spans="2:17" ht="21.75" customHeight="1">
      <c r="B37" s="293" t="s">
        <v>230</v>
      </c>
      <c r="C37" s="293"/>
      <c r="D37" s="293"/>
      <c r="E37" s="293"/>
      <c r="F37" s="293"/>
      <c r="G37" s="293"/>
      <c r="H37" s="293"/>
      <c r="I37" s="293"/>
      <c r="J37" s="293"/>
      <c r="K37" s="293"/>
      <c r="L37" s="293"/>
      <c r="M37" s="293"/>
      <c r="N37" s="293"/>
      <c r="O37" s="293"/>
      <c r="P37" s="293"/>
      <c r="Q37" s="293"/>
    </row>
    <row r="38" spans="2:17">
      <c r="B38" s="293"/>
      <c r="C38" s="293"/>
      <c r="D38" s="293"/>
      <c r="E38" s="293"/>
      <c r="F38" s="293"/>
      <c r="G38" s="293"/>
      <c r="H38" s="293"/>
      <c r="I38" s="293"/>
      <c r="J38" s="293"/>
      <c r="K38" s="293"/>
      <c r="L38" s="293"/>
      <c r="M38" s="293"/>
      <c r="N38" s="293"/>
      <c r="O38" s="293"/>
      <c r="P38" s="293"/>
      <c r="Q38" s="293"/>
    </row>
  </sheetData>
  <mergeCells count="9">
    <mergeCell ref="B3:Q3"/>
    <mergeCell ref="B1:Q1"/>
    <mergeCell ref="B27:Q29"/>
    <mergeCell ref="B37:Q37"/>
    <mergeCell ref="B38:Q38"/>
    <mergeCell ref="B35:Q36"/>
    <mergeCell ref="B30:Q32"/>
    <mergeCell ref="B33:P33"/>
    <mergeCell ref="B26:Q26"/>
  </mergeCells>
  <printOptions horizontalCentered="1"/>
  <pageMargins left="0.70866141732283472" right="0.70866141732283472" top="0.74803149606299213" bottom="0.74803149606299213" header="0.31496062992125984" footer="0.31496062992125984"/>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F4DA-950E-44DB-AFB8-2B72C3A72C87}">
  <sheetPr codeName="Sheet8">
    <tabColor rgb="FF021237"/>
  </sheetPr>
  <dimension ref="B1:V47"/>
  <sheetViews>
    <sheetView showGridLines="0" zoomScale="70" zoomScaleNormal="70" zoomScaleSheetLayoutView="89" workbookViewId="0">
      <selection activeCell="B46" sqref="B46:J46"/>
    </sheetView>
  </sheetViews>
  <sheetFormatPr defaultColWidth="9.140625" defaultRowHeight="21.75"/>
  <cols>
    <col min="1" max="1" width="2.42578125" style="10" customWidth="1"/>
    <col min="2" max="2" width="47.42578125" style="10" customWidth="1"/>
    <col min="3" max="5" width="12.42578125" style="10" customWidth="1"/>
    <col min="6" max="6" width="4.5703125" style="10" customWidth="1"/>
    <col min="7" max="7" width="50.42578125" style="10" customWidth="1"/>
    <col min="8" max="8" width="11.28515625" style="10" bestFit="1" customWidth="1"/>
    <col min="9" max="10" width="11.85546875" style="10" bestFit="1" customWidth="1"/>
    <col min="11" max="11" width="4.42578125" style="10" customWidth="1"/>
    <col min="12" max="12" width="31.42578125" style="10" bestFit="1" customWidth="1"/>
    <col min="13" max="16384" width="9.140625" style="10"/>
  </cols>
  <sheetData>
    <row r="1" spans="2:19" ht="28.5">
      <c r="B1" s="294" t="s">
        <v>82</v>
      </c>
      <c r="C1" s="294"/>
      <c r="D1" s="294"/>
      <c r="E1" s="294"/>
      <c r="F1" s="294"/>
      <c r="G1" s="294"/>
      <c r="H1" s="294"/>
      <c r="I1" s="294"/>
      <c r="J1" s="294"/>
    </row>
    <row r="2" spans="2:19" ht="13.5" customHeight="1"/>
    <row r="3" spans="2:19" ht="23.25">
      <c r="B3" s="301" t="s">
        <v>129</v>
      </c>
      <c r="C3" s="302"/>
      <c r="D3" s="302"/>
      <c r="E3" s="303"/>
      <c r="F3" s="3"/>
      <c r="G3" s="301" t="s">
        <v>196</v>
      </c>
      <c r="H3" s="302"/>
      <c r="I3" s="302"/>
      <c r="J3" s="303"/>
    </row>
    <row r="4" spans="2:19">
      <c r="B4" s="37" t="s">
        <v>1</v>
      </c>
      <c r="C4" s="15" t="s">
        <v>18</v>
      </c>
      <c r="D4" s="15" t="s">
        <v>0</v>
      </c>
      <c r="E4" s="160" t="s">
        <v>130</v>
      </c>
      <c r="G4" s="158" t="s">
        <v>1</v>
      </c>
      <c r="H4" s="159" t="s">
        <v>18</v>
      </c>
      <c r="I4" s="159" t="s">
        <v>0</v>
      </c>
      <c r="J4" s="160" t="s">
        <v>130</v>
      </c>
      <c r="L4" s="307"/>
      <c r="M4" s="307"/>
      <c r="N4" s="307"/>
      <c r="O4" s="307"/>
      <c r="P4" s="307"/>
      <c r="Q4" s="307"/>
      <c r="R4" s="307"/>
      <c r="S4" s="307"/>
    </row>
    <row r="5" spans="2:19" ht="23.25">
      <c r="B5" s="85" t="s">
        <v>198</v>
      </c>
      <c r="C5" s="33">
        <v>553</v>
      </c>
      <c r="D5" s="33">
        <v>1163</v>
      </c>
      <c r="E5" s="161">
        <v>937</v>
      </c>
      <c r="G5" s="184" t="s">
        <v>46</v>
      </c>
      <c r="H5" s="53">
        <v>4797</v>
      </c>
      <c r="I5" s="53">
        <v>6707</v>
      </c>
      <c r="J5" s="168">
        <v>7005</v>
      </c>
      <c r="L5" s="306"/>
      <c r="M5" s="307"/>
      <c r="N5" s="307"/>
      <c r="O5" s="307"/>
      <c r="P5" s="307"/>
      <c r="Q5" s="307"/>
      <c r="R5" s="307"/>
      <c r="S5" s="307"/>
    </row>
    <row r="6" spans="2:19" ht="23.25" customHeight="1">
      <c r="B6" s="63" t="s">
        <v>85</v>
      </c>
      <c r="E6" s="166"/>
      <c r="G6" s="58" t="s">
        <v>45</v>
      </c>
      <c r="H6" s="54">
        <v>30</v>
      </c>
      <c r="I6" s="54">
        <v>43</v>
      </c>
      <c r="J6" s="55">
        <v>51</v>
      </c>
      <c r="L6" s="56"/>
    </row>
    <row r="7" spans="2:19" ht="23.25">
      <c r="B7" s="35" t="s">
        <v>86</v>
      </c>
      <c r="C7" s="33">
        <v>0</v>
      </c>
      <c r="D7" s="33">
        <v>72</v>
      </c>
      <c r="E7" s="161">
        <v>1</v>
      </c>
      <c r="G7" s="57" t="s">
        <v>87</v>
      </c>
      <c r="H7" s="33">
        <v>4827</v>
      </c>
      <c r="I7" s="33">
        <v>6750</v>
      </c>
      <c r="J7" s="168">
        <v>7056</v>
      </c>
      <c r="L7" s="56"/>
    </row>
    <row r="8" spans="2:19" ht="23.25">
      <c r="B8" s="35" t="s">
        <v>89</v>
      </c>
      <c r="C8" s="33">
        <v>-80</v>
      </c>
      <c r="D8" s="33">
        <v>-376</v>
      </c>
      <c r="E8" s="161">
        <v>382</v>
      </c>
      <c r="G8" s="65" t="s">
        <v>90</v>
      </c>
      <c r="H8" s="46"/>
      <c r="I8" s="46"/>
      <c r="J8" s="161"/>
    </row>
    <row r="9" spans="2:19" ht="43.5">
      <c r="B9" s="63" t="s">
        <v>91</v>
      </c>
      <c r="C9" s="33"/>
      <c r="D9" s="33"/>
      <c r="E9" s="161"/>
      <c r="G9" s="58" t="s">
        <v>92</v>
      </c>
      <c r="H9" s="33">
        <v>57</v>
      </c>
      <c r="I9" s="33">
        <v>41</v>
      </c>
      <c r="J9" s="161">
        <v>54</v>
      </c>
      <c r="L9" s="185"/>
    </row>
    <row r="10" spans="2:19" s="28" customFormat="1" ht="23.25">
      <c r="B10" s="35" t="s">
        <v>94</v>
      </c>
      <c r="C10" s="33">
        <v>23</v>
      </c>
      <c r="D10" s="33">
        <v>32</v>
      </c>
      <c r="E10" s="161">
        <v>83</v>
      </c>
      <c r="G10" s="66" t="s">
        <v>85</v>
      </c>
      <c r="H10" s="33"/>
      <c r="I10" s="33"/>
      <c r="J10" s="161"/>
    </row>
    <row r="11" spans="2:19" ht="44.25">
      <c r="B11" s="35" t="s">
        <v>95</v>
      </c>
      <c r="C11" s="33">
        <v>61</v>
      </c>
      <c r="D11" s="33">
        <v>114</v>
      </c>
      <c r="E11" s="161">
        <v>137</v>
      </c>
      <c r="G11" s="58" t="s">
        <v>145</v>
      </c>
      <c r="H11" s="33">
        <v>-32</v>
      </c>
      <c r="I11" s="33">
        <v>-151</v>
      </c>
      <c r="J11" s="161">
        <v>182</v>
      </c>
      <c r="L11" s="56"/>
      <c r="R11" s="56"/>
    </row>
    <row r="12" spans="2:19" ht="23.25">
      <c r="B12" s="35" t="s">
        <v>96</v>
      </c>
      <c r="C12" s="33">
        <v>223</v>
      </c>
      <c r="D12" s="33"/>
      <c r="E12" s="161">
        <v>0</v>
      </c>
      <c r="G12" s="57" t="s">
        <v>44</v>
      </c>
      <c r="H12" s="33">
        <v>-1287</v>
      </c>
      <c r="I12" s="33">
        <v>-966</v>
      </c>
      <c r="J12" s="163">
        <v>-1497</v>
      </c>
      <c r="L12" s="56"/>
      <c r="M12" s="56"/>
      <c r="N12" s="56"/>
      <c r="O12" s="56"/>
    </row>
    <row r="13" spans="2:19" ht="24" thickBot="1">
      <c r="B13" s="64" t="s">
        <v>98</v>
      </c>
      <c r="C13" s="46"/>
      <c r="D13" s="33"/>
      <c r="E13" s="161"/>
      <c r="G13" s="61" t="s">
        <v>197</v>
      </c>
      <c r="H13" s="138">
        <v>3565</v>
      </c>
      <c r="I13" s="138">
        <v>5674</v>
      </c>
      <c r="J13" s="162">
        <v>5795</v>
      </c>
      <c r="L13" s="56"/>
      <c r="M13" s="56"/>
      <c r="N13" s="56"/>
      <c r="O13" s="56"/>
    </row>
    <row r="14" spans="2:19" ht="24" thickTop="1">
      <c r="B14" s="47" t="s">
        <v>99</v>
      </c>
      <c r="C14" s="33">
        <v>-122</v>
      </c>
      <c r="D14" s="33">
        <v>-122</v>
      </c>
      <c r="E14" s="161">
        <v>-159</v>
      </c>
      <c r="G14" s="61"/>
      <c r="H14" s="33"/>
      <c r="I14" s="33"/>
      <c r="J14" s="161"/>
      <c r="L14" s="56"/>
      <c r="M14" s="56"/>
      <c r="N14" s="56"/>
      <c r="O14" s="56"/>
    </row>
    <row r="15" spans="2:19" ht="23.25">
      <c r="B15" s="47" t="s">
        <v>100</v>
      </c>
      <c r="C15" s="33">
        <v>-85</v>
      </c>
      <c r="D15" s="33">
        <v>-100</v>
      </c>
      <c r="E15" s="161">
        <v>-175</v>
      </c>
      <c r="G15" s="52"/>
      <c r="H15" s="50"/>
      <c r="I15" s="50"/>
      <c r="J15" s="51"/>
    </row>
    <row r="16" spans="2:19" ht="23.25">
      <c r="B16" s="35" t="s">
        <v>123</v>
      </c>
      <c r="C16" s="33">
        <v>-152</v>
      </c>
      <c r="D16" s="33">
        <v>-207</v>
      </c>
      <c r="E16" s="161">
        <v>-268</v>
      </c>
    </row>
    <row r="17" spans="2:22" ht="36" customHeight="1" thickBot="1">
      <c r="B17" s="49" t="s">
        <v>102</v>
      </c>
      <c r="C17" s="48">
        <v>421</v>
      </c>
      <c r="D17" s="48">
        <v>576</v>
      </c>
      <c r="E17" s="167">
        <v>938</v>
      </c>
      <c r="G17" s="305" t="s">
        <v>146</v>
      </c>
      <c r="H17" s="305"/>
      <c r="I17" s="305"/>
      <c r="J17" s="305"/>
      <c r="K17" s="1"/>
      <c r="L17" s="1"/>
      <c r="M17" s="1"/>
      <c r="N17" s="1"/>
      <c r="O17" s="1"/>
      <c r="P17" s="1"/>
      <c r="Q17" s="1"/>
      <c r="R17" s="1"/>
      <c r="S17" s="1"/>
      <c r="T17" s="1"/>
      <c r="U17" s="1"/>
      <c r="V17" s="1"/>
    </row>
    <row r="18" spans="2:22" ht="24" thickTop="1">
      <c r="B18" s="49"/>
      <c r="C18" s="33"/>
      <c r="D18" s="33"/>
      <c r="E18" s="161"/>
      <c r="G18" s="177"/>
      <c r="H18" s="177"/>
      <c r="I18" s="177"/>
      <c r="J18" s="177"/>
    </row>
    <row r="19" spans="2:22">
      <c r="B19" s="52"/>
      <c r="C19" s="50"/>
      <c r="D19" s="50"/>
      <c r="E19" s="51"/>
      <c r="G19" s="304"/>
      <c r="H19" s="304"/>
      <c r="I19" s="304"/>
      <c r="J19" s="304"/>
      <c r="K19" s="304"/>
      <c r="L19" s="304"/>
      <c r="M19" s="304"/>
      <c r="N19" s="304"/>
      <c r="O19" s="304"/>
      <c r="P19" s="304"/>
      <c r="Q19" s="304"/>
      <c r="R19" s="304"/>
      <c r="S19" s="304"/>
      <c r="T19" s="304"/>
      <c r="U19" s="304"/>
      <c r="V19" s="304"/>
    </row>
    <row r="20" spans="2:22">
      <c r="B20" s="305"/>
      <c r="C20" s="305"/>
      <c r="D20" s="305"/>
      <c r="E20" s="305"/>
      <c r="G20" s="304"/>
      <c r="H20" s="304"/>
      <c r="I20" s="304"/>
      <c r="J20" s="304"/>
      <c r="K20" s="304"/>
      <c r="L20" s="304"/>
      <c r="M20" s="304"/>
      <c r="N20" s="304"/>
      <c r="O20" s="304"/>
      <c r="P20" s="304"/>
      <c r="Q20" s="304"/>
      <c r="R20" s="304"/>
      <c r="S20" s="304"/>
      <c r="T20" s="304"/>
      <c r="U20" s="304"/>
      <c r="V20" s="304"/>
    </row>
    <row r="21" spans="2:22" ht="13.5" customHeight="1">
      <c r="G21" s="304"/>
      <c r="H21" s="304"/>
      <c r="I21" s="304"/>
      <c r="J21" s="304"/>
      <c r="K21" s="304"/>
      <c r="L21" s="304"/>
      <c r="M21" s="304"/>
      <c r="N21" s="304"/>
      <c r="O21" s="304"/>
      <c r="P21" s="304"/>
      <c r="Q21" s="304"/>
      <c r="R21" s="304"/>
      <c r="S21" s="304"/>
      <c r="T21" s="304"/>
      <c r="U21" s="304"/>
      <c r="V21" s="304"/>
    </row>
    <row r="22" spans="2:22" ht="23.1" customHeight="1">
      <c r="B22" s="301" t="s">
        <v>103</v>
      </c>
      <c r="C22" s="302"/>
      <c r="D22" s="302"/>
      <c r="E22" s="303"/>
      <c r="F22" s="3"/>
      <c r="G22" s="311" t="s">
        <v>5</v>
      </c>
      <c r="H22" s="312"/>
      <c r="I22" s="312"/>
      <c r="J22" s="313"/>
    </row>
    <row r="23" spans="2:22">
      <c r="B23" s="45" t="s">
        <v>1</v>
      </c>
      <c r="C23" s="15" t="s">
        <v>18</v>
      </c>
      <c r="D23" s="15" t="s">
        <v>0</v>
      </c>
      <c r="E23" s="160" t="s">
        <v>130</v>
      </c>
      <c r="G23" s="45" t="s">
        <v>104</v>
      </c>
      <c r="H23" s="15" t="s">
        <v>18</v>
      </c>
      <c r="I23" s="15" t="s">
        <v>0</v>
      </c>
      <c r="J23" s="160" t="s">
        <v>130</v>
      </c>
    </row>
    <row r="24" spans="2:22" ht="23.25">
      <c r="B24" s="219" t="s">
        <v>11</v>
      </c>
      <c r="C24" s="232">
        <v>-757</v>
      </c>
      <c r="D24" s="232">
        <v>-370</v>
      </c>
      <c r="E24" s="233">
        <v>-1211</v>
      </c>
      <c r="G24" s="219" t="s">
        <v>218</v>
      </c>
      <c r="H24" s="220">
        <v>-5.25</v>
      </c>
      <c r="I24" s="220">
        <v>-2.4360187234516113</v>
      </c>
      <c r="J24" s="221">
        <v>-6.8906406829741398</v>
      </c>
    </row>
    <row r="25" spans="2:22">
      <c r="B25" s="222" t="s">
        <v>105</v>
      </c>
      <c r="C25" s="9"/>
      <c r="D25" s="9"/>
      <c r="E25" s="234"/>
      <c r="G25" s="222" t="s">
        <v>105</v>
      </c>
      <c r="H25" s="223"/>
      <c r="I25" s="223"/>
      <c r="J25" s="224"/>
    </row>
    <row r="26" spans="2:22" ht="23.25">
      <c r="B26" s="225" t="s">
        <v>94</v>
      </c>
      <c r="C26" s="235">
        <v>29</v>
      </c>
      <c r="D26" s="235">
        <v>43</v>
      </c>
      <c r="E26" s="236">
        <v>92</v>
      </c>
      <c r="G26" s="225" t="s">
        <v>94</v>
      </c>
      <c r="H26" s="226">
        <v>0.16477272727272727</v>
      </c>
      <c r="I26" s="226">
        <v>0.24293785310734464</v>
      </c>
      <c r="J26" s="227">
        <v>0.51877163898004985</v>
      </c>
    </row>
    <row r="27" spans="2:22" ht="23.25">
      <c r="B27" s="225" t="s">
        <v>95</v>
      </c>
      <c r="C27" s="235">
        <v>63</v>
      </c>
      <c r="D27" s="235">
        <v>155</v>
      </c>
      <c r="E27" s="236">
        <v>126</v>
      </c>
      <c r="G27" s="225" t="s">
        <v>95</v>
      </c>
      <c r="H27" s="226">
        <v>0.35795454545454547</v>
      </c>
      <c r="I27" s="226">
        <v>0.87570621468926557</v>
      </c>
      <c r="J27" s="227">
        <v>0.71049159251615512</v>
      </c>
    </row>
    <row r="28" spans="2:22" ht="23.25">
      <c r="B28" s="225" t="s">
        <v>106</v>
      </c>
      <c r="C28" s="235">
        <v>223</v>
      </c>
      <c r="D28" s="235">
        <v>-44</v>
      </c>
      <c r="E28" s="236">
        <v>0</v>
      </c>
      <c r="G28" s="225" t="s">
        <v>106</v>
      </c>
      <c r="H28" s="226">
        <v>1.27</v>
      </c>
      <c r="I28" s="226">
        <v>-0.24858757062146894</v>
      </c>
      <c r="J28" s="227">
        <v>0</v>
      </c>
    </row>
    <row r="29" spans="2:22" ht="23.25">
      <c r="B29" s="225" t="s">
        <v>97</v>
      </c>
      <c r="C29" s="235">
        <v>10</v>
      </c>
      <c r="D29" s="235">
        <v>0</v>
      </c>
      <c r="E29" s="236">
        <v>0</v>
      </c>
      <c r="G29" s="225" t="s">
        <v>97</v>
      </c>
      <c r="H29" s="226">
        <v>5.6818181818181816E-2</v>
      </c>
      <c r="I29" s="226">
        <v>0</v>
      </c>
      <c r="J29" s="227">
        <v>0</v>
      </c>
    </row>
    <row r="30" spans="2:22" ht="23.25">
      <c r="B30" s="225" t="s">
        <v>194</v>
      </c>
      <c r="C30" s="235">
        <v>0</v>
      </c>
      <c r="D30" s="235">
        <v>0</v>
      </c>
      <c r="E30" s="236">
        <v>725</v>
      </c>
      <c r="G30" s="225" t="s">
        <v>194</v>
      </c>
      <c r="H30" s="226">
        <v>0</v>
      </c>
      <c r="I30" s="226">
        <v>0</v>
      </c>
      <c r="J30" s="227">
        <v>4.0881460680493058</v>
      </c>
    </row>
    <row r="31" spans="2:22" ht="23.25" customHeight="1">
      <c r="B31" s="225" t="s">
        <v>107</v>
      </c>
      <c r="C31" s="235">
        <v>738</v>
      </c>
      <c r="D31" s="235">
        <v>749</v>
      </c>
      <c r="E31" s="236">
        <v>791</v>
      </c>
      <c r="G31" s="225" t="s">
        <v>107</v>
      </c>
      <c r="H31" s="226">
        <v>4.2</v>
      </c>
      <c r="I31" s="226">
        <v>4.24</v>
      </c>
      <c r="J31" s="227">
        <v>4.4603083307958631</v>
      </c>
    </row>
    <row r="32" spans="2:22" ht="23.25">
      <c r="B32" s="225" t="s">
        <v>184</v>
      </c>
      <c r="C32" s="235">
        <v>0</v>
      </c>
      <c r="D32" s="235"/>
      <c r="E32" s="236">
        <v>30</v>
      </c>
      <c r="G32" s="225" t="s">
        <v>184</v>
      </c>
      <c r="H32" s="226"/>
      <c r="I32" s="226"/>
      <c r="J32" s="227">
        <v>0.16916466488479884</v>
      </c>
    </row>
    <row r="33" spans="2:17" ht="43.5">
      <c r="B33" s="225" t="s">
        <v>195</v>
      </c>
      <c r="C33" s="235">
        <v>-130</v>
      </c>
      <c r="D33" s="235">
        <v>65</v>
      </c>
      <c r="E33" s="236">
        <v>6</v>
      </c>
      <c r="G33" s="35" t="s">
        <v>195</v>
      </c>
      <c r="H33" s="226">
        <v>-0.74</v>
      </c>
      <c r="I33" s="226">
        <v>0.37</v>
      </c>
      <c r="J33" s="227">
        <v>3.3832932976959773E-2</v>
      </c>
    </row>
    <row r="34" spans="2:17" ht="43.5">
      <c r="B34" s="225" t="s">
        <v>108</v>
      </c>
      <c r="C34" s="235">
        <v>27</v>
      </c>
      <c r="D34" s="235">
        <v>9</v>
      </c>
      <c r="E34" s="236">
        <v>29</v>
      </c>
      <c r="G34" s="225" t="s">
        <v>108</v>
      </c>
      <c r="H34" s="226">
        <v>0.15340909090909091</v>
      </c>
      <c r="I34" s="226">
        <v>0.05</v>
      </c>
      <c r="J34" s="227">
        <v>0.16352584272197221</v>
      </c>
    </row>
    <row r="35" spans="2:17" ht="43.5">
      <c r="B35" s="228" t="s">
        <v>109</v>
      </c>
      <c r="C35" s="235">
        <v>-17</v>
      </c>
      <c r="D35" s="235"/>
      <c r="E35" s="236">
        <v>0</v>
      </c>
      <c r="G35" s="228" t="s">
        <v>109</v>
      </c>
      <c r="H35" s="226">
        <v>-9.6590909090909088E-2</v>
      </c>
      <c r="I35" s="226">
        <v>0</v>
      </c>
      <c r="J35" s="227">
        <v>0</v>
      </c>
    </row>
    <row r="36" spans="2:17" ht="23.25">
      <c r="B36" s="228" t="s">
        <v>110</v>
      </c>
      <c r="C36" s="235">
        <v>484</v>
      </c>
      <c r="D36" s="235">
        <v>147</v>
      </c>
      <c r="E36" s="236">
        <v>196</v>
      </c>
      <c r="G36" s="225" t="s">
        <v>111</v>
      </c>
      <c r="H36" s="226">
        <v>2.75</v>
      </c>
      <c r="I36" s="226">
        <v>0.83050847457627119</v>
      </c>
      <c r="J36" s="227">
        <v>1.1052091439140193</v>
      </c>
    </row>
    <row r="37" spans="2:17" ht="23.25">
      <c r="B37" s="83" t="s">
        <v>147</v>
      </c>
      <c r="C37" s="235">
        <v>-67</v>
      </c>
      <c r="D37" s="235">
        <v>-199</v>
      </c>
      <c r="E37" s="236">
        <v>-150</v>
      </c>
      <c r="G37" s="83" t="s">
        <v>147</v>
      </c>
      <c r="H37" s="226">
        <v>-0.38068181818181818</v>
      </c>
      <c r="I37" s="226">
        <v>-1.1200000000000001</v>
      </c>
      <c r="J37" s="227">
        <v>-0.84582332442399422</v>
      </c>
    </row>
    <row r="38" spans="2:17" ht="24" thickBot="1">
      <c r="B38" s="229" t="s">
        <v>112</v>
      </c>
      <c r="C38" s="237">
        <v>604</v>
      </c>
      <c r="D38" s="237">
        <v>556</v>
      </c>
      <c r="E38" s="238">
        <v>634</v>
      </c>
      <c r="G38" s="229" t="s">
        <v>5</v>
      </c>
      <c r="H38" s="230">
        <v>2.4900000000000002</v>
      </c>
      <c r="I38" s="230">
        <v>2.79</v>
      </c>
      <c r="J38" s="231">
        <v>3.512986207440989</v>
      </c>
    </row>
    <row r="39" spans="2:17" ht="23.25">
      <c r="B39" s="222" t="s">
        <v>85</v>
      </c>
      <c r="C39" s="235"/>
      <c r="D39" s="235"/>
      <c r="E39" s="236"/>
      <c r="G39" s="42"/>
      <c r="H39" s="54"/>
      <c r="I39" s="54"/>
      <c r="J39" s="55"/>
    </row>
    <row r="40" spans="2:17" ht="66">
      <c r="B40" s="225" t="s">
        <v>216</v>
      </c>
      <c r="C40" s="235">
        <v>-13</v>
      </c>
      <c r="D40" s="235">
        <v>-1</v>
      </c>
      <c r="E40" s="236">
        <v>13</v>
      </c>
      <c r="G40" s="309" t="s">
        <v>206</v>
      </c>
      <c r="H40" s="309"/>
      <c r="I40" s="309"/>
      <c r="J40" s="309"/>
      <c r="O40" s="46"/>
    </row>
    <row r="41" spans="2:17" ht="36" customHeight="1">
      <c r="B41" s="225" t="s">
        <v>217</v>
      </c>
      <c r="C41" s="235">
        <v>179</v>
      </c>
      <c r="D41" s="235">
        <v>63</v>
      </c>
      <c r="E41" s="236">
        <v>-2</v>
      </c>
      <c r="G41" s="310"/>
      <c r="H41" s="310"/>
      <c r="I41" s="310"/>
      <c r="J41" s="310"/>
    </row>
    <row r="42" spans="2:17" ht="44.25" thickBot="1">
      <c r="B42" s="229" t="s">
        <v>113</v>
      </c>
      <c r="C42" s="239">
        <v>438</v>
      </c>
      <c r="D42" s="239">
        <v>494</v>
      </c>
      <c r="E42" s="240">
        <v>623</v>
      </c>
      <c r="G42" s="59"/>
      <c r="H42" s="34"/>
      <c r="I42" s="34"/>
      <c r="J42" s="34"/>
    </row>
    <row r="43" spans="2:17" ht="12" customHeight="1" thickTop="1">
      <c r="B43" s="229"/>
      <c r="C43" s="241"/>
      <c r="D43" s="241"/>
      <c r="E43" s="242"/>
      <c r="G43" s="60"/>
      <c r="H43" s="33"/>
      <c r="I43" s="33"/>
      <c r="J43" s="33"/>
    </row>
    <row r="44" spans="2:17" ht="23.25">
      <c r="B44" s="243" t="s">
        <v>114</v>
      </c>
      <c r="C44" s="244">
        <v>176</v>
      </c>
      <c r="D44" s="244">
        <v>177</v>
      </c>
      <c r="E44" s="245">
        <v>177.34200000000001</v>
      </c>
      <c r="G44" s="62"/>
      <c r="H44" s="33"/>
      <c r="I44" s="33"/>
      <c r="J44" s="33"/>
    </row>
    <row r="45" spans="2:17" s="20" customFormat="1" ht="73.5" customHeight="1">
      <c r="B45" s="308" t="s">
        <v>205</v>
      </c>
      <c r="C45" s="308"/>
      <c r="D45" s="308"/>
      <c r="E45" s="308"/>
    </row>
    <row r="46" spans="2:17" ht="72.75" customHeight="1">
      <c r="B46" s="314" t="s">
        <v>186</v>
      </c>
      <c r="C46" s="314"/>
      <c r="D46" s="314"/>
      <c r="E46" s="314"/>
      <c r="F46" s="314"/>
      <c r="G46" s="314"/>
      <c r="H46" s="314"/>
      <c r="I46" s="314"/>
      <c r="J46" s="314"/>
    </row>
    <row r="47" spans="2:17">
      <c r="B47" s="305" t="s">
        <v>208</v>
      </c>
      <c r="C47" s="305"/>
      <c r="D47" s="305"/>
      <c r="E47" s="305"/>
      <c r="F47" s="305"/>
      <c r="G47" s="305"/>
      <c r="H47" s="305"/>
      <c r="I47" s="305"/>
      <c r="J47" s="305"/>
      <c r="K47" s="305"/>
      <c r="L47" s="305"/>
      <c r="M47" s="305"/>
      <c r="N47" s="305"/>
      <c r="O47" s="305"/>
      <c r="P47" s="305"/>
      <c r="Q47" s="305"/>
    </row>
  </sheetData>
  <mergeCells count="15">
    <mergeCell ref="B47:Q47"/>
    <mergeCell ref="L5:S5"/>
    <mergeCell ref="G19:V21"/>
    <mergeCell ref="L4:S4"/>
    <mergeCell ref="B1:J1"/>
    <mergeCell ref="G3:J3"/>
    <mergeCell ref="B45:E45"/>
    <mergeCell ref="G40:J40"/>
    <mergeCell ref="G41:J41"/>
    <mergeCell ref="B3:E3"/>
    <mergeCell ref="G22:J22"/>
    <mergeCell ref="B22:E22"/>
    <mergeCell ref="G17:J17"/>
    <mergeCell ref="B20:E20"/>
    <mergeCell ref="B46:J46"/>
  </mergeCells>
  <printOptions horizontalCentered="1"/>
  <pageMargins left="0.23622047244094491" right="0.23622047244094491" top="0.39370078740157483" bottom="0.74803149606299213" header="0.31496062992125984" footer="0.31496062992125984"/>
  <pageSetup paperSize="9" scale="59" fitToHeight="2" orientation="landscape" r:id="rId1"/>
  <rowBreaks count="1" manualBreakCount="1">
    <brk id="20"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B883A-B7E9-4226-86F4-5342E101ED38}">
  <sheetPr codeName="Sheet9">
    <tabColor rgb="FF021237"/>
    <pageSetUpPr fitToPage="1"/>
  </sheetPr>
  <dimension ref="B1:V43"/>
  <sheetViews>
    <sheetView showGridLines="0" zoomScale="85" zoomScaleNormal="85" zoomScaleSheetLayoutView="80" workbookViewId="0">
      <selection activeCell="S42" sqref="S42"/>
    </sheetView>
  </sheetViews>
  <sheetFormatPr defaultColWidth="9.140625" defaultRowHeight="21.75"/>
  <cols>
    <col min="1" max="1" width="2.140625" style="10" customWidth="1"/>
    <col min="2" max="2" width="48.7109375" style="10" customWidth="1"/>
    <col min="3" max="4" width="10.85546875" style="10" bestFit="1" customWidth="1"/>
    <col min="5" max="5" width="11" style="10" bestFit="1" customWidth="1"/>
    <col min="6" max="6" width="10.85546875" style="10" bestFit="1" customWidth="1"/>
    <col min="7" max="7" width="10.7109375" style="10" bestFit="1" customWidth="1"/>
    <col min="8" max="8" width="10" style="10" bestFit="1" customWidth="1"/>
    <col min="9" max="9" width="11" style="10" bestFit="1" customWidth="1"/>
    <col min="10" max="10" width="10.42578125" style="10" bestFit="1" customWidth="1"/>
    <col min="11" max="11" width="11.42578125" style="10" bestFit="1" customWidth="1"/>
    <col min="12" max="12" width="11.28515625" style="10" bestFit="1" customWidth="1"/>
    <col min="13" max="13" width="10.42578125" style="10" bestFit="1" customWidth="1"/>
    <col min="14" max="14" width="10.7109375" style="10" bestFit="1" customWidth="1"/>
    <col min="15" max="15" width="10.5703125" style="10" customWidth="1"/>
    <col min="16" max="16" width="15.5703125" style="10" bestFit="1" customWidth="1"/>
    <col min="17" max="17" width="10.7109375" style="10" bestFit="1" customWidth="1"/>
    <col min="18" max="16384" width="9.140625" style="10"/>
  </cols>
  <sheetData>
    <row r="1" spans="2:22" ht="30">
      <c r="B1" s="315" t="s">
        <v>212</v>
      </c>
      <c r="C1" s="315"/>
      <c r="D1" s="315"/>
      <c r="E1" s="315"/>
      <c r="F1" s="315"/>
      <c r="G1" s="315"/>
      <c r="H1" s="315"/>
      <c r="I1" s="315"/>
      <c r="J1" s="315"/>
      <c r="K1" s="315"/>
      <c r="L1" s="315"/>
      <c r="M1" s="315"/>
      <c r="N1" s="315"/>
      <c r="O1" s="315"/>
      <c r="P1" s="315"/>
      <c r="Q1" s="315"/>
    </row>
    <row r="2" spans="2:22" s="24" customFormat="1" ht="124.5" customHeight="1">
      <c r="B2" s="316" t="s">
        <v>135</v>
      </c>
      <c r="C2" s="316"/>
      <c r="D2" s="316"/>
      <c r="E2" s="316"/>
      <c r="F2" s="316"/>
      <c r="G2" s="316"/>
      <c r="H2" s="316"/>
      <c r="I2" s="316"/>
      <c r="J2" s="316"/>
      <c r="K2" s="316"/>
      <c r="L2" s="316"/>
      <c r="M2" s="316"/>
      <c r="N2" s="316"/>
      <c r="O2" s="316"/>
      <c r="P2" s="316"/>
      <c r="Q2" s="316"/>
    </row>
    <row r="3" spans="2:22" ht="24.75">
      <c r="B3" s="317" t="s">
        <v>81</v>
      </c>
      <c r="C3" s="317"/>
      <c r="D3" s="317"/>
      <c r="E3" s="317"/>
      <c r="F3" s="317"/>
      <c r="G3" s="317"/>
      <c r="H3" s="317"/>
      <c r="I3" s="317"/>
      <c r="J3" s="317"/>
      <c r="K3" s="317"/>
      <c r="L3" s="317"/>
      <c r="M3" s="317"/>
      <c r="N3" s="317"/>
      <c r="O3" s="317"/>
      <c r="P3" s="317"/>
      <c r="Q3" s="317"/>
    </row>
    <row r="4" spans="2:22" ht="13.5" customHeight="1">
      <c r="B4" s="34"/>
      <c r="C4" s="34"/>
      <c r="D4" s="34"/>
      <c r="E4" s="34"/>
      <c r="F4" s="34"/>
      <c r="G4" s="34"/>
      <c r="H4" s="34"/>
      <c r="I4" s="34"/>
      <c r="J4" s="34"/>
      <c r="K4" s="34"/>
      <c r="L4" s="34"/>
      <c r="M4" s="34"/>
      <c r="N4" s="34"/>
      <c r="O4" s="34"/>
      <c r="P4" s="34"/>
      <c r="Q4" s="34"/>
    </row>
    <row r="5" spans="2:22" s="16" customFormat="1" ht="22.5" thickBot="1">
      <c r="B5" s="137" t="s">
        <v>121</v>
      </c>
      <c r="C5" s="15" t="s">
        <v>14</v>
      </c>
      <c r="D5" s="15" t="s">
        <v>15</v>
      </c>
      <c r="E5" s="15" t="s">
        <v>16</v>
      </c>
      <c r="F5" s="15" t="s">
        <v>17</v>
      </c>
      <c r="G5" s="91" t="s">
        <v>18</v>
      </c>
      <c r="H5" s="15" t="s">
        <v>19</v>
      </c>
      <c r="I5" s="15" t="s">
        <v>20</v>
      </c>
      <c r="J5" s="15" t="s">
        <v>21</v>
      </c>
      <c r="K5" s="15" t="s">
        <v>22</v>
      </c>
      <c r="L5" s="91" t="s">
        <v>0</v>
      </c>
      <c r="M5" s="15" t="s">
        <v>23</v>
      </c>
      <c r="N5" s="15" t="s">
        <v>24</v>
      </c>
      <c r="O5" s="15" t="s">
        <v>131</v>
      </c>
      <c r="P5" s="15" t="s">
        <v>132</v>
      </c>
      <c r="Q5" s="91" t="s">
        <v>130</v>
      </c>
    </row>
    <row r="6" spans="2:22">
      <c r="B6" s="110" t="s">
        <v>124</v>
      </c>
      <c r="C6" s="97">
        <v>100.121333333333</v>
      </c>
      <c r="D6" s="97">
        <v>87.25</v>
      </c>
      <c r="E6" s="97">
        <v>78.031666666666695</v>
      </c>
      <c r="F6" s="97">
        <v>85.334666666666706</v>
      </c>
      <c r="G6" s="111">
        <v>87.684416666666593</v>
      </c>
      <c r="H6" s="97">
        <v>84.348666666666674</v>
      </c>
      <c r="I6" s="97">
        <v>66.438333333333333</v>
      </c>
      <c r="J6" s="97">
        <v>65.555666666666667</v>
      </c>
      <c r="K6" s="97">
        <v>69.030333333333331</v>
      </c>
      <c r="L6" s="111">
        <v>71.343249999999998</v>
      </c>
      <c r="M6" s="97">
        <v>71.090999999999894</v>
      </c>
      <c r="N6" s="97">
        <v>57.275666666666439</v>
      </c>
      <c r="O6" s="97">
        <v>52.274333333333338</v>
      </c>
      <c r="P6" s="97">
        <v>49.172666666666665</v>
      </c>
      <c r="Q6" s="111">
        <v>57.453416666666584</v>
      </c>
    </row>
    <row r="7" spans="2:22">
      <c r="B7" s="110"/>
      <c r="C7" s="112"/>
      <c r="D7" s="112"/>
      <c r="E7" s="112"/>
      <c r="F7" s="112"/>
      <c r="G7" s="113"/>
      <c r="H7" s="142"/>
      <c r="I7" s="112"/>
      <c r="J7" s="112"/>
      <c r="K7" s="112"/>
      <c r="L7" s="113"/>
      <c r="M7" s="142"/>
      <c r="N7" s="112"/>
      <c r="O7" s="112"/>
      <c r="P7" s="112"/>
      <c r="Q7" s="113"/>
    </row>
    <row r="8" spans="2:22">
      <c r="B8" s="110" t="s">
        <v>34</v>
      </c>
      <c r="C8" s="97">
        <v>112.43806407</v>
      </c>
      <c r="D8" s="97">
        <v>81.172041930000006</v>
      </c>
      <c r="E8" s="97">
        <v>63.694870830000006</v>
      </c>
      <c r="F8" s="97">
        <v>103.63142833000002</v>
      </c>
      <c r="G8" s="111">
        <v>360.93640515999999</v>
      </c>
      <c r="H8" s="97">
        <v>67.935200399999999</v>
      </c>
      <c r="I8" s="97">
        <v>42.899829189999998</v>
      </c>
      <c r="J8" s="97">
        <v>34.293038670000001</v>
      </c>
      <c r="K8" s="97">
        <v>45.0790553</v>
      </c>
      <c r="L8" s="111">
        <v>190.20712356000001</v>
      </c>
      <c r="M8" s="97">
        <v>34.05179742</v>
      </c>
      <c r="N8" s="97">
        <v>22.709810390000001</v>
      </c>
      <c r="O8" s="97">
        <v>5.5061696100000015</v>
      </c>
      <c r="P8" s="97">
        <v>0</v>
      </c>
      <c r="Q8" s="111">
        <v>62.267777420000002</v>
      </c>
    </row>
    <row r="9" spans="2:22">
      <c r="B9" s="114" t="s">
        <v>120</v>
      </c>
      <c r="C9" s="115">
        <v>4.3530317517321088E-2</v>
      </c>
      <c r="D9" s="115">
        <v>3.4786785361825119E-2</v>
      </c>
      <c r="E9" s="115">
        <v>2.8607107546590748E-2</v>
      </c>
      <c r="F9" s="115">
        <v>2.8536804206264556E-2</v>
      </c>
      <c r="G9" s="116">
        <v>3.4625531398886321E-2</v>
      </c>
      <c r="H9" s="143">
        <v>3.6148696486365241E-2</v>
      </c>
      <c r="I9" s="115">
        <v>4.0762149244352223E-2</v>
      </c>
      <c r="J9" s="115">
        <v>7.4809420497469442E-2</v>
      </c>
      <c r="K9" s="115">
        <v>3.814001199798886E-2</v>
      </c>
      <c r="L9" s="116">
        <v>4.4631431678856776E-2</v>
      </c>
      <c r="M9" s="143">
        <v>8.6042364045051861E-2</v>
      </c>
      <c r="N9" s="115">
        <v>5.951627058036385E-2</v>
      </c>
      <c r="O9" s="115">
        <v>-6.3075329058016077E-2</v>
      </c>
      <c r="P9" s="115">
        <v>0</v>
      </c>
      <c r="Q9" s="116">
        <v>6.3153258120578676E-2</v>
      </c>
    </row>
    <row r="10" spans="2:22">
      <c r="B10" s="72"/>
      <c r="C10" s="118"/>
      <c r="D10" s="118"/>
      <c r="E10" s="118"/>
      <c r="F10" s="118"/>
      <c r="G10" s="113"/>
      <c r="H10" s="144"/>
      <c r="I10" s="118"/>
      <c r="J10" s="118"/>
      <c r="K10" s="118"/>
      <c r="L10" s="113"/>
      <c r="M10" s="144"/>
      <c r="N10" s="118"/>
      <c r="O10" s="118"/>
      <c r="P10" s="118"/>
      <c r="Q10" s="113"/>
    </row>
    <row r="11" spans="2:22">
      <c r="B11" s="72" t="s">
        <v>25</v>
      </c>
      <c r="C11" s="29">
        <v>4.8944646299999919</v>
      </c>
      <c r="D11" s="29">
        <v>2.8237143999999788</v>
      </c>
      <c r="E11" s="29">
        <v>1.822126020000016</v>
      </c>
      <c r="F11" s="29">
        <v>2.9573097798687487</v>
      </c>
      <c r="G11" s="111">
        <v>12.497614829868734</v>
      </c>
      <c r="H11" s="29">
        <v>2.4557689399999987</v>
      </c>
      <c r="I11" s="29">
        <v>1.7486892399999978</v>
      </c>
      <c r="J11" s="29">
        <v>2.5654423500000103</v>
      </c>
      <c r="K11" s="29">
        <v>1.7193157100000034</v>
      </c>
      <c r="L11" s="111">
        <v>8.48921624000001</v>
      </c>
      <c r="M11" s="29">
        <v>2.9298971499999977</v>
      </c>
      <c r="N11" s="29">
        <v>1.3516032199999983</v>
      </c>
      <c r="O11" s="29">
        <v>-0.34730345999999818</v>
      </c>
      <c r="P11" s="29">
        <v>-1.783889999997682E-3</v>
      </c>
      <c r="Q11" s="111">
        <v>3.9324130200000003</v>
      </c>
      <c r="S11" s="16"/>
      <c r="T11" s="16"/>
      <c r="U11" s="16"/>
      <c r="V11" s="16"/>
    </row>
    <row r="12" spans="2:22">
      <c r="B12" s="72" t="s">
        <v>26</v>
      </c>
      <c r="C12" s="29">
        <v>28.44842972</v>
      </c>
      <c r="D12" s="29">
        <v>27.226775739999994</v>
      </c>
      <c r="E12" s="29">
        <v>22.358269770000003</v>
      </c>
      <c r="F12" s="29">
        <v>20.856440709598012</v>
      </c>
      <c r="G12" s="111">
        <v>98.889915939598012</v>
      </c>
      <c r="H12" s="29">
        <v>19.811166080000021</v>
      </c>
      <c r="I12" s="29">
        <v>18.404619629999839</v>
      </c>
      <c r="J12" s="29">
        <v>17.560180885561483</v>
      </c>
      <c r="K12" s="29">
        <v>17.67011393748442</v>
      </c>
      <c r="L12" s="111">
        <v>73.446080533045759</v>
      </c>
      <c r="M12" s="29">
        <v>21.431377475598826</v>
      </c>
      <c r="N12" s="29">
        <v>19.396769475101589</v>
      </c>
      <c r="O12" s="29">
        <v>18.499455720000014</v>
      </c>
      <c r="P12" s="29">
        <v>16.878542609491252</v>
      </c>
      <c r="Q12" s="111">
        <v>76.206145280191677</v>
      </c>
      <c r="S12" s="16"/>
      <c r="T12" s="16"/>
      <c r="U12" s="16"/>
      <c r="V12" s="16"/>
    </row>
    <row r="13" spans="2:22">
      <c r="B13" s="72" t="s">
        <v>27</v>
      </c>
      <c r="C13" s="29">
        <v>0</v>
      </c>
      <c r="D13" s="29">
        <v>0</v>
      </c>
      <c r="E13" s="29">
        <v>0</v>
      </c>
      <c r="F13" s="29">
        <v>0</v>
      </c>
      <c r="G13" s="111">
        <v>0</v>
      </c>
      <c r="H13" s="29">
        <v>0</v>
      </c>
      <c r="I13" s="29">
        <v>0</v>
      </c>
      <c r="J13" s="29">
        <v>0</v>
      </c>
      <c r="K13" s="29">
        <v>0</v>
      </c>
      <c r="L13" s="111">
        <v>0</v>
      </c>
      <c r="M13" s="29">
        <v>0</v>
      </c>
      <c r="N13" s="29">
        <v>0</v>
      </c>
      <c r="O13" s="29">
        <v>0</v>
      </c>
      <c r="P13" s="29">
        <v>0</v>
      </c>
      <c r="Q13" s="111">
        <v>0</v>
      </c>
      <c r="S13" s="16"/>
      <c r="T13" s="16"/>
      <c r="U13" s="16"/>
      <c r="V13" s="16"/>
    </row>
    <row r="14" spans="2:22">
      <c r="B14" s="75" t="s">
        <v>28</v>
      </c>
      <c r="C14" s="99">
        <v>33.342894349999995</v>
      </c>
      <c r="D14" s="99">
        <v>30.050490139999972</v>
      </c>
      <c r="E14" s="99">
        <v>24.18039579000002</v>
      </c>
      <c r="F14" s="99">
        <v>23.813750489466759</v>
      </c>
      <c r="G14" s="120">
        <v>111.38753076946675</v>
      </c>
      <c r="H14" s="99">
        <v>22.26693502000002</v>
      </c>
      <c r="I14" s="99">
        <v>20.153308869999837</v>
      </c>
      <c r="J14" s="99">
        <v>20.125623235561491</v>
      </c>
      <c r="K14" s="99">
        <v>19.389429647484423</v>
      </c>
      <c r="L14" s="120">
        <v>81.935296773045764</v>
      </c>
      <c r="M14" s="99">
        <v>24.361274625598824</v>
      </c>
      <c r="N14" s="99">
        <v>20.748372695101587</v>
      </c>
      <c r="O14" s="99">
        <v>18.152152260000015</v>
      </c>
      <c r="P14" s="99">
        <v>16.876758719491253</v>
      </c>
      <c r="Q14" s="120">
        <v>80.138558300191676</v>
      </c>
    </row>
    <row r="15" spans="2:22">
      <c r="B15" s="69"/>
      <c r="C15" s="76"/>
      <c r="D15" s="76"/>
      <c r="E15" s="76"/>
      <c r="F15" s="76"/>
      <c r="G15" s="74"/>
      <c r="H15" s="155"/>
      <c r="I15" s="71"/>
      <c r="J15" s="71"/>
      <c r="K15" s="71"/>
      <c r="L15" s="74"/>
      <c r="M15" s="155"/>
      <c r="N15" s="71"/>
      <c r="O15" s="71"/>
      <c r="P15" s="71"/>
      <c r="Q15" s="74"/>
    </row>
    <row r="16" spans="2:22">
      <c r="B16" s="117" t="s">
        <v>3</v>
      </c>
      <c r="C16" s="29">
        <v>-29.841255794602315</v>
      </c>
      <c r="D16" s="29">
        <v>-19.829009983920237</v>
      </c>
      <c r="E16" s="29">
        <v>-11.76079634301083</v>
      </c>
      <c r="F16" s="29">
        <v>-15.786285116018956</v>
      </c>
      <c r="G16" s="111">
        <v>-77.217347237552332</v>
      </c>
      <c r="H16" s="29">
        <v>-18.031106473922815</v>
      </c>
      <c r="I16" s="29">
        <v>-16.99765440103036</v>
      </c>
      <c r="J16" s="29">
        <v>-17.229743408499502</v>
      </c>
      <c r="K16" s="29">
        <v>-38.242631225036284</v>
      </c>
      <c r="L16" s="111">
        <v>-90.501135508488971</v>
      </c>
      <c r="M16" s="29">
        <v>-17.930931536792922</v>
      </c>
      <c r="N16" s="29">
        <v>-19.395889692667179</v>
      </c>
      <c r="O16" s="29">
        <v>-12.793947118826679</v>
      </c>
      <c r="P16" s="29">
        <v>-15.150435132731243</v>
      </c>
      <c r="Q16" s="111">
        <v>-65.215661923343731</v>
      </c>
    </row>
    <row r="17" spans="2:19">
      <c r="B17" s="122" t="s">
        <v>31</v>
      </c>
      <c r="C17" s="123">
        <v>-0.89498096600010135</v>
      </c>
      <c r="D17" s="123">
        <v>-0.65985645796592174</v>
      </c>
      <c r="E17" s="123">
        <v>-0.48637733001353906</v>
      </c>
      <c r="F17" s="123">
        <v>-0.6629062953776016</v>
      </c>
      <c r="G17" s="124">
        <v>-0.69323151975929198</v>
      </c>
      <c r="H17" s="146">
        <v>-0.80977047167593519</v>
      </c>
      <c r="I17" s="123">
        <v>-0.84341755047147737</v>
      </c>
      <c r="J17" s="123">
        <v>-0.85610980623223432</v>
      </c>
      <c r="K17" s="123">
        <v>-1.9723443092611994</v>
      </c>
      <c r="L17" s="124">
        <v>-1.1045439398257126</v>
      </c>
      <c r="M17" s="146">
        <v>-0.73604242029073064</v>
      </c>
      <c r="N17" s="123">
        <v>-0.93481498417686937</v>
      </c>
      <c r="O17" s="123">
        <v>-0.70481708921202435</v>
      </c>
      <c r="P17" s="123">
        <v>-0.89771000371260568</v>
      </c>
      <c r="Q17" s="124">
        <v>-0.81378631343793151</v>
      </c>
    </row>
    <row r="18" spans="2:19">
      <c r="B18" s="117"/>
      <c r="C18" s="125"/>
      <c r="D18" s="125"/>
      <c r="E18" s="125"/>
      <c r="F18" s="125"/>
      <c r="G18" s="126"/>
      <c r="H18" s="147"/>
      <c r="I18" s="125"/>
      <c r="J18" s="125"/>
      <c r="K18" s="125"/>
      <c r="L18" s="126"/>
      <c r="M18" s="147"/>
      <c r="N18" s="125"/>
      <c r="O18" s="125"/>
      <c r="P18" s="125"/>
      <c r="Q18" s="126"/>
    </row>
    <row r="19" spans="2:19">
      <c r="B19" s="117" t="s">
        <v>101</v>
      </c>
      <c r="C19" s="29">
        <v>2.642603E-2</v>
      </c>
      <c r="D19" s="29">
        <v>3.1671230000000036E-2</v>
      </c>
      <c r="E19" s="29">
        <v>2.2598849999999993E-2</v>
      </c>
      <c r="F19" s="29">
        <v>1.1053549999999999E-2</v>
      </c>
      <c r="G19" s="111">
        <v>9.1749660000000025E-2</v>
      </c>
      <c r="H19" s="29">
        <v>-3.545104489851731E-2</v>
      </c>
      <c r="I19" s="29">
        <v>0.74944186942906721</v>
      </c>
      <c r="J19" s="29">
        <v>0.74665561581559992</v>
      </c>
      <c r="K19" s="29">
        <v>0.77520363083403399</v>
      </c>
      <c r="L19" s="111">
        <v>2.2358500711801836</v>
      </c>
      <c r="M19" s="29">
        <v>0.17540342299078113</v>
      </c>
      <c r="N19" s="29">
        <v>0.30761934866507967</v>
      </c>
      <c r="O19" s="29">
        <v>3.8097876829119602E-2</v>
      </c>
      <c r="P19" s="29">
        <v>1.7443680845150293E-2</v>
      </c>
      <c r="Q19" s="111">
        <v>0.48302277165586083</v>
      </c>
    </row>
    <row r="20" spans="2:19" ht="22.5">
      <c r="B20" s="119" t="s">
        <v>210</v>
      </c>
      <c r="C20" s="99">
        <v>-29.814829764602315</v>
      </c>
      <c r="D20" s="99">
        <v>-19.797338753920236</v>
      </c>
      <c r="E20" s="99">
        <v>-11.73819749301083</v>
      </c>
      <c r="F20" s="99">
        <v>-15.775231566018956</v>
      </c>
      <c r="G20" s="120">
        <v>-77.125597577552341</v>
      </c>
      <c r="H20" s="99">
        <v>-18.066557518821334</v>
      </c>
      <c r="I20" s="99">
        <v>-16.248212531601293</v>
      </c>
      <c r="J20" s="99">
        <v>-16.483087792683904</v>
      </c>
      <c r="K20" s="99">
        <v>-37.467427594202249</v>
      </c>
      <c r="L20" s="120">
        <v>-88.265285437308791</v>
      </c>
      <c r="M20" s="99">
        <v>-17.755528113802143</v>
      </c>
      <c r="N20" s="99">
        <v>-19.088270344002083</v>
      </c>
      <c r="O20" s="99">
        <v>-12.755849241997559</v>
      </c>
      <c r="P20" s="99">
        <v>-15.132991451886092</v>
      </c>
      <c r="Q20" s="120">
        <v>-64.732639151687877</v>
      </c>
    </row>
    <row r="21" spans="2:19" ht="22.5">
      <c r="B21" s="195" t="s">
        <v>211</v>
      </c>
      <c r="C21" s="127">
        <v>-0.89418841242863845</v>
      </c>
      <c r="D21" s="127">
        <v>-0.65880252407491191</v>
      </c>
      <c r="E21" s="127">
        <v>-0.48544273613028482</v>
      </c>
      <c r="F21" s="127">
        <v>-0.66244212867673313</v>
      </c>
      <c r="G21" s="124">
        <v>-0.69240782199558193</v>
      </c>
      <c r="H21" s="148">
        <v>-0.81136256528319084</v>
      </c>
      <c r="I21" s="127">
        <v>-0.80623051214127628</v>
      </c>
      <c r="J21" s="127">
        <v>-0.81901005498098989</v>
      </c>
      <c r="K21" s="127">
        <v>-1.9323635751742321</v>
      </c>
      <c r="L21" s="124">
        <v>-1.0772559435745572</v>
      </c>
      <c r="M21" s="148">
        <v>-0.72884232810809646</v>
      </c>
      <c r="N21" s="127">
        <v>-0.91998879259136157</v>
      </c>
      <c r="O21" s="127">
        <v>-0.70271828151784954</v>
      </c>
      <c r="P21" s="127">
        <v>-0.89667641182834146</v>
      </c>
      <c r="Q21" s="124">
        <v>-0.80775896802641944</v>
      </c>
    </row>
    <row r="22" spans="2:19">
      <c r="B22" s="72"/>
      <c r="C22" s="80"/>
      <c r="D22" s="80"/>
      <c r="E22" s="80"/>
      <c r="F22" s="80"/>
      <c r="G22" s="81"/>
      <c r="H22" s="151"/>
      <c r="I22" s="80"/>
      <c r="J22" s="80"/>
      <c r="K22" s="80"/>
      <c r="L22" s="81"/>
      <c r="M22" s="151"/>
      <c r="N22" s="80"/>
      <c r="O22" s="80"/>
      <c r="P22" s="80"/>
      <c r="Q22" s="81"/>
    </row>
    <row r="23" spans="2:19">
      <c r="B23" s="295" t="s">
        <v>187</v>
      </c>
      <c r="C23" s="295"/>
      <c r="D23" s="295"/>
      <c r="E23" s="295"/>
      <c r="F23" s="295"/>
      <c r="G23" s="295"/>
      <c r="H23" s="295"/>
      <c r="I23" s="295"/>
      <c r="J23" s="295"/>
      <c r="K23" s="295"/>
      <c r="L23" s="295"/>
      <c r="M23" s="295"/>
      <c r="N23" s="295"/>
      <c r="O23" s="295"/>
      <c r="P23" s="295"/>
      <c r="Q23" s="295"/>
    </row>
    <row r="24" spans="2:19">
      <c r="B24" s="130" t="s">
        <v>6</v>
      </c>
      <c r="C24" s="131">
        <v>24.092924087284679</v>
      </c>
      <c r="D24" s="131">
        <v>22.951959395729482</v>
      </c>
      <c r="E24" s="131">
        <v>17.995708066965246</v>
      </c>
      <c r="F24" s="131">
        <v>16.156426402935644</v>
      </c>
      <c r="G24" s="132">
        <v>81.197017952915047</v>
      </c>
      <c r="H24" s="131">
        <v>14.378604026796255</v>
      </c>
      <c r="I24" s="131">
        <v>16.543000228506436</v>
      </c>
      <c r="J24" s="131">
        <v>13.712121046798869</v>
      </c>
      <c r="K24" s="131">
        <v>14.809838570316661</v>
      </c>
      <c r="L24" s="132">
        <v>59.443563872418224</v>
      </c>
      <c r="M24" s="131">
        <v>14.849857906830042</v>
      </c>
      <c r="N24" s="131">
        <v>15.934735095200713</v>
      </c>
      <c r="O24" s="131">
        <v>12.009466869912551</v>
      </c>
      <c r="P24" s="131">
        <v>13.623278644342346</v>
      </c>
      <c r="Q24" s="132">
        <v>56.417338516285653</v>
      </c>
    </row>
    <row r="25" spans="2:19" s="9" customFormat="1" ht="16.5" customHeight="1">
      <c r="B25" s="83" t="s">
        <v>8</v>
      </c>
      <c r="C25" s="29">
        <v>2.4854571094603548</v>
      </c>
      <c r="D25" s="29">
        <v>2.59732086757049</v>
      </c>
      <c r="E25" s="29">
        <v>2.0583962476698958</v>
      </c>
      <c r="F25" s="29">
        <v>1.7909278661139989</v>
      </c>
      <c r="G25" s="111">
        <v>8.9321020908147393</v>
      </c>
      <c r="H25" s="29">
        <v>2.3814439896909145</v>
      </c>
      <c r="I25" s="29">
        <v>-2.7651154021606839E-2</v>
      </c>
      <c r="J25" s="29">
        <v>2.714984532806664</v>
      </c>
      <c r="K25" s="29">
        <v>-1.0301165398867025</v>
      </c>
      <c r="L25" s="111">
        <v>4.0386608285892702</v>
      </c>
      <c r="M25" s="29">
        <v>1.9135907818709263</v>
      </c>
      <c r="N25" s="29">
        <v>-0.10695380962151441</v>
      </c>
      <c r="O25" s="29">
        <v>1.8644799057833459</v>
      </c>
      <c r="P25" s="29">
        <v>1.1158193513091552</v>
      </c>
      <c r="Q25" s="111">
        <v>4.7869362293419133</v>
      </c>
    </row>
    <row r="26" spans="2:19">
      <c r="B26" s="83" t="s">
        <v>29</v>
      </c>
      <c r="C26" s="29">
        <v>32.686238254064449</v>
      </c>
      <c r="D26" s="29">
        <v>20.003334948426321</v>
      </c>
      <c r="E26" s="29">
        <v>8.9596050573894779</v>
      </c>
      <c r="F26" s="29">
        <v>14.702001998735476</v>
      </c>
      <c r="G26" s="111">
        <v>76.351180258615727</v>
      </c>
      <c r="H26" s="29">
        <v>14.88976275675302</v>
      </c>
      <c r="I26" s="29">
        <v>11.318273017049981</v>
      </c>
      <c r="J26" s="29">
        <v>9.3895144027499029</v>
      </c>
      <c r="K26" s="29">
        <v>22.134471309069855</v>
      </c>
      <c r="L26" s="111">
        <v>57.732021485622752</v>
      </c>
      <c r="M26" s="29">
        <v>13.986213595641814</v>
      </c>
      <c r="N26" s="29">
        <v>10.715175032177177</v>
      </c>
      <c r="O26" s="29">
        <v>3.5918710558654681</v>
      </c>
      <c r="P26" s="29">
        <v>6.3361894133912191</v>
      </c>
      <c r="Q26" s="111">
        <v>34.629449097075678</v>
      </c>
    </row>
    <row r="27" spans="2:19">
      <c r="B27" s="84" t="s">
        <v>9</v>
      </c>
      <c r="C27" s="98">
        <v>3.9195306937928232</v>
      </c>
      <c r="D27" s="98">
        <v>4.3268849121939175</v>
      </c>
      <c r="E27" s="98">
        <v>6.9274827609862273</v>
      </c>
      <c r="F27" s="98">
        <v>6.9506793377005893</v>
      </c>
      <c r="G27" s="133">
        <v>22.124577704673559</v>
      </c>
      <c r="H27" s="98">
        <v>8.6482307206826459</v>
      </c>
      <c r="I27" s="98">
        <v>9.31734117949539</v>
      </c>
      <c r="J27" s="98">
        <v>11.538746661705563</v>
      </c>
      <c r="K27" s="98">
        <v>21.71786753302089</v>
      </c>
      <c r="L27" s="133">
        <v>51.222186094904487</v>
      </c>
      <c r="M27" s="98">
        <v>11.542543878048964</v>
      </c>
      <c r="N27" s="98">
        <v>13.601306070012376</v>
      </c>
      <c r="O27" s="98">
        <v>13.48028154726533</v>
      </c>
      <c r="P27" s="98">
        <v>10.951906443179771</v>
      </c>
      <c r="Q27" s="133">
        <v>49.576037938506431</v>
      </c>
    </row>
    <row r="28" spans="2:19" ht="13.5" customHeight="1">
      <c r="B28" s="60"/>
      <c r="C28" s="28"/>
      <c r="D28" s="28"/>
      <c r="E28" s="28"/>
      <c r="F28" s="28"/>
      <c r="G28" s="68"/>
      <c r="H28" s="28"/>
      <c r="I28" s="28"/>
      <c r="J28" s="28"/>
      <c r="K28" s="28"/>
      <c r="L28" s="68"/>
      <c r="M28" s="28"/>
      <c r="N28" s="28"/>
      <c r="O28" s="28"/>
      <c r="P28" s="28"/>
      <c r="Q28" s="68"/>
      <c r="S28" s="9"/>
    </row>
    <row r="29" spans="2:19" ht="22.5">
      <c r="B29" s="295" t="s">
        <v>188</v>
      </c>
      <c r="C29" s="295"/>
      <c r="D29" s="295"/>
      <c r="E29" s="295"/>
      <c r="F29" s="295"/>
      <c r="G29" s="295"/>
      <c r="H29" s="295"/>
      <c r="I29" s="295"/>
      <c r="J29" s="295"/>
      <c r="K29" s="295"/>
      <c r="L29" s="295"/>
      <c r="M29" s="295"/>
      <c r="N29" s="295"/>
      <c r="O29" s="295"/>
      <c r="P29" s="295"/>
      <c r="Q29" s="295"/>
      <c r="S29" s="16"/>
    </row>
    <row r="30" spans="2:19">
      <c r="B30" s="130" t="s">
        <v>6</v>
      </c>
      <c r="C30" s="131">
        <v>0</v>
      </c>
      <c r="D30" s="131">
        <v>0</v>
      </c>
      <c r="E30" s="131">
        <v>0</v>
      </c>
      <c r="F30" s="131">
        <v>0</v>
      </c>
      <c r="G30" s="132">
        <v>0</v>
      </c>
      <c r="H30" s="131">
        <v>0</v>
      </c>
      <c r="I30" s="131">
        <v>0</v>
      </c>
      <c r="J30" s="131">
        <v>0</v>
      </c>
      <c r="K30" s="131">
        <v>0</v>
      </c>
      <c r="L30" s="132">
        <v>0</v>
      </c>
      <c r="M30" s="131">
        <v>0</v>
      </c>
      <c r="N30" s="131">
        <v>0</v>
      </c>
      <c r="O30" s="131">
        <v>0</v>
      </c>
      <c r="P30" s="131">
        <v>0</v>
      </c>
      <c r="Q30" s="132">
        <v>0</v>
      </c>
    </row>
    <row r="31" spans="2:19" s="9" customFormat="1" ht="16.5" customHeight="1">
      <c r="B31" s="83" t="s">
        <v>8</v>
      </c>
      <c r="C31" s="29">
        <v>0</v>
      </c>
      <c r="D31" s="29">
        <v>0</v>
      </c>
      <c r="E31" s="29">
        <v>0</v>
      </c>
      <c r="F31" s="29">
        <v>0</v>
      </c>
      <c r="G31" s="111">
        <v>0</v>
      </c>
      <c r="H31" s="29">
        <v>0</v>
      </c>
      <c r="I31" s="29">
        <v>0</v>
      </c>
      <c r="J31" s="29">
        <v>0</v>
      </c>
      <c r="K31" s="29">
        <v>0</v>
      </c>
      <c r="L31" s="111">
        <v>0</v>
      </c>
      <c r="M31" s="29">
        <v>0</v>
      </c>
      <c r="N31" s="29">
        <v>0</v>
      </c>
      <c r="O31" s="29">
        <v>0</v>
      </c>
      <c r="P31" s="29">
        <v>0</v>
      </c>
      <c r="Q31" s="111">
        <v>0</v>
      </c>
    </row>
    <row r="32" spans="2:19">
      <c r="B32" s="83" t="s">
        <v>29</v>
      </c>
      <c r="C32" s="29">
        <v>0</v>
      </c>
      <c r="D32" s="29">
        <v>0</v>
      </c>
      <c r="E32" s="29">
        <v>0</v>
      </c>
      <c r="F32" s="29">
        <v>0</v>
      </c>
      <c r="G32" s="111">
        <v>0</v>
      </c>
      <c r="H32" s="29">
        <v>0</v>
      </c>
      <c r="I32" s="29">
        <v>0</v>
      </c>
      <c r="J32" s="29">
        <v>0</v>
      </c>
      <c r="K32" s="29">
        <v>0</v>
      </c>
      <c r="L32" s="111">
        <v>0</v>
      </c>
      <c r="M32" s="29">
        <v>0</v>
      </c>
      <c r="N32" s="29">
        <v>0</v>
      </c>
      <c r="O32" s="29">
        <v>0</v>
      </c>
      <c r="P32" s="29">
        <v>0</v>
      </c>
      <c r="Q32" s="111">
        <v>0</v>
      </c>
    </row>
    <row r="33" spans="2:21">
      <c r="B33" s="84" t="s">
        <v>9</v>
      </c>
      <c r="C33" s="98">
        <v>2.642603000000026E-2</v>
      </c>
      <c r="D33" s="98">
        <v>3.1671230000000446E-2</v>
      </c>
      <c r="E33" s="98">
        <v>2.2598849999999629E-2</v>
      </c>
      <c r="F33" s="98">
        <v>1.1053550000000745E-2</v>
      </c>
      <c r="G33" s="133">
        <v>9.1749660000001079E-2</v>
      </c>
      <c r="H33" s="98">
        <v>-3.5451044898517428E-2</v>
      </c>
      <c r="I33" s="98">
        <v>0.74944186942906765</v>
      </c>
      <c r="J33" s="98">
        <v>0.74665561581559847</v>
      </c>
      <c r="K33" s="98">
        <v>0.77520363083403188</v>
      </c>
      <c r="L33" s="133">
        <v>2.2358500711801805</v>
      </c>
      <c r="M33" s="98">
        <v>0.17540342299078218</v>
      </c>
      <c r="N33" s="98">
        <v>0.30761934866508095</v>
      </c>
      <c r="O33" s="98">
        <v>3.8097876829119401E-2</v>
      </c>
      <c r="P33" s="98">
        <v>1.744368084514886E-2</v>
      </c>
      <c r="Q33" s="133">
        <v>0.53856432933013143</v>
      </c>
    </row>
    <row r="34" spans="2:21" ht="13.5" customHeight="1">
      <c r="B34" s="60"/>
      <c r="C34" s="28"/>
      <c r="D34" s="28"/>
      <c r="E34" s="28"/>
      <c r="F34" s="28"/>
      <c r="G34" s="68"/>
      <c r="H34" s="28"/>
      <c r="I34" s="28"/>
      <c r="J34" s="28"/>
      <c r="K34" s="28"/>
      <c r="L34" s="68"/>
      <c r="M34" s="28"/>
      <c r="N34" s="28"/>
      <c r="O34" s="28"/>
      <c r="P34" s="28"/>
      <c r="Q34" s="68"/>
      <c r="S34" s="9"/>
    </row>
    <row r="35" spans="2:21" ht="22.5">
      <c r="B35" s="295" t="s">
        <v>193</v>
      </c>
      <c r="C35" s="295"/>
      <c r="D35" s="295"/>
      <c r="E35" s="295"/>
      <c r="F35" s="295"/>
      <c r="G35" s="295"/>
      <c r="H35" s="295"/>
      <c r="I35" s="295"/>
      <c r="J35" s="295"/>
      <c r="K35" s="295"/>
      <c r="L35" s="295"/>
      <c r="M35" s="295"/>
      <c r="N35" s="295"/>
      <c r="O35" s="295"/>
      <c r="P35" s="295"/>
      <c r="Q35" s="295"/>
      <c r="S35" s="16"/>
    </row>
    <row r="36" spans="2:21">
      <c r="B36" s="130" t="s">
        <v>6</v>
      </c>
      <c r="C36" s="131">
        <v>24.092924087284679</v>
      </c>
      <c r="D36" s="131">
        <v>22.951959395729482</v>
      </c>
      <c r="E36" s="131">
        <v>17.995708066965246</v>
      </c>
      <c r="F36" s="131">
        <v>16.156426402935644</v>
      </c>
      <c r="G36" s="132">
        <v>81.197017952915047</v>
      </c>
      <c r="H36" s="131">
        <v>14.378604026796255</v>
      </c>
      <c r="I36" s="131">
        <v>16.543000228506436</v>
      </c>
      <c r="J36" s="131">
        <v>13.712121046798869</v>
      </c>
      <c r="K36" s="131">
        <v>14.809838570316661</v>
      </c>
      <c r="L36" s="132">
        <v>59.443563872418224</v>
      </c>
      <c r="M36" s="131">
        <v>14.849857906830042</v>
      </c>
      <c r="N36" s="131">
        <v>15.934735095200713</v>
      </c>
      <c r="O36" s="131">
        <v>12.009466869912551</v>
      </c>
      <c r="P36" s="131">
        <v>13.623278644342346</v>
      </c>
      <c r="Q36" s="132">
        <v>56.417338516285653</v>
      </c>
    </row>
    <row r="37" spans="2:21" s="9" customFormat="1" ht="16.5" customHeight="1">
      <c r="B37" s="83" t="s">
        <v>8</v>
      </c>
      <c r="C37" s="29">
        <v>2.4854571094603548</v>
      </c>
      <c r="D37" s="29">
        <v>2.59732086757049</v>
      </c>
      <c r="E37" s="29">
        <v>2.0583962476698958</v>
      </c>
      <c r="F37" s="29">
        <v>1.7909278661139989</v>
      </c>
      <c r="G37" s="111">
        <v>8.9321020908147393</v>
      </c>
      <c r="H37" s="29">
        <v>2.3814439896909145</v>
      </c>
      <c r="I37" s="29">
        <v>-2.7651154021606839E-2</v>
      </c>
      <c r="J37" s="29">
        <v>2.714984532806664</v>
      </c>
      <c r="K37" s="29">
        <v>-1.0301165398867025</v>
      </c>
      <c r="L37" s="111">
        <v>4.0386608285892702</v>
      </c>
      <c r="M37" s="29">
        <v>1.9135907818709263</v>
      </c>
      <c r="N37" s="29">
        <v>-0.10695380962151441</v>
      </c>
      <c r="O37" s="29">
        <v>1.8644799057833459</v>
      </c>
      <c r="P37" s="29">
        <v>1.1158193513091552</v>
      </c>
      <c r="Q37" s="111">
        <v>4.7869362293419133</v>
      </c>
    </row>
    <row r="38" spans="2:21">
      <c r="B38" s="83" t="s">
        <v>29</v>
      </c>
      <c r="C38" s="29">
        <v>32.686238254064449</v>
      </c>
      <c r="D38" s="29">
        <v>20.003334948426321</v>
      </c>
      <c r="E38" s="29">
        <v>8.9596050573894779</v>
      </c>
      <c r="F38" s="29">
        <v>14.702001998735476</v>
      </c>
      <c r="G38" s="111">
        <v>76.351180258615727</v>
      </c>
      <c r="H38" s="29">
        <v>14.88976275675302</v>
      </c>
      <c r="I38" s="29">
        <v>11.318273017049981</v>
      </c>
      <c r="J38" s="29">
        <v>9.3895144027499029</v>
      </c>
      <c r="K38" s="29">
        <v>22.134471309069855</v>
      </c>
      <c r="L38" s="111">
        <v>57.732021485622752</v>
      </c>
      <c r="M38" s="29">
        <v>13.986213595641814</v>
      </c>
      <c r="N38" s="29">
        <v>10.715175032177177</v>
      </c>
      <c r="O38" s="29">
        <v>3.5918710558654681</v>
      </c>
      <c r="P38" s="29">
        <v>6.3361894133912191</v>
      </c>
      <c r="Q38" s="111">
        <v>34.629449097075678</v>
      </c>
    </row>
    <row r="39" spans="2:21">
      <c r="B39" s="84" t="s">
        <v>9</v>
      </c>
      <c r="C39" s="98">
        <v>3.8931046637928231</v>
      </c>
      <c r="D39" s="98">
        <v>4.2952136821939169</v>
      </c>
      <c r="E39" s="98">
        <v>6.9048839109862277</v>
      </c>
      <c r="F39" s="98">
        <v>6.9396257877005887</v>
      </c>
      <c r="G39" s="133">
        <v>22.032828044673558</v>
      </c>
      <c r="H39" s="98">
        <v>8.6836817655811629</v>
      </c>
      <c r="I39" s="98">
        <v>8.5678993100663217</v>
      </c>
      <c r="J39" s="98">
        <v>10.792091045889965</v>
      </c>
      <c r="K39" s="98">
        <v>20.942663902186858</v>
      </c>
      <c r="L39" s="133">
        <v>48.986336023724306</v>
      </c>
      <c r="M39" s="98">
        <v>11.36714045505818</v>
      </c>
      <c r="N39" s="98">
        <v>13.293686721347294</v>
      </c>
      <c r="O39" s="98">
        <v>13.44218367043621</v>
      </c>
      <c r="P39" s="98">
        <v>10.934462762334622</v>
      </c>
      <c r="Q39" s="133">
        <v>49.037473609176303</v>
      </c>
    </row>
    <row r="40" spans="2:21">
      <c r="B40" s="28"/>
      <c r="C40" s="28"/>
      <c r="D40" s="28"/>
      <c r="E40" s="28"/>
      <c r="F40" s="28"/>
      <c r="G40" s="28"/>
      <c r="H40" s="28"/>
      <c r="I40" s="28"/>
      <c r="J40" s="28"/>
      <c r="K40" s="28"/>
      <c r="L40" s="28"/>
      <c r="M40" s="28"/>
      <c r="N40" s="28"/>
      <c r="O40" s="28"/>
      <c r="P40" s="28"/>
      <c r="Q40" s="28"/>
    </row>
    <row r="41" spans="2:21" s="43" customFormat="1" ht="17.25" customHeight="1">
      <c r="B41" s="2" t="s">
        <v>122</v>
      </c>
      <c r="C41" s="1"/>
      <c r="D41" s="1"/>
      <c r="E41" s="1"/>
      <c r="F41" s="1"/>
      <c r="G41" s="1"/>
      <c r="H41" s="1"/>
      <c r="I41" s="1"/>
      <c r="J41" s="1"/>
      <c r="K41" s="1"/>
      <c r="L41" s="1"/>
      <c r="M41" s="1"/>
      <c r="N41" s="1"/>
      <c r="O41" s="1"/>
      <c r="P41" s="1"/>
      <c r="Q41" s="1"/>
      <c r="R41" s="1"/>
      <c r="S41" s="1"/>
      <c r="T41" s="1"/>
      <c r="U41" s="1"/>
    </row>
    <row r="42" spans="2:21" s="43" customFormat="1" ht="63" customHeight="1">
      <c r="B42" s="293" t="s">
        <v>158</v>
      </c>
      <c r="C42" s="293"/>
      <c r="D42" s="293"/>
      <c r="E42" s="293"/>
      <c r="F42" s="293"/>
      <c r="G42" s="293"/>
      <c r="H42" s="293"/>
      <c r="I42" s="293"/>
      <c r="J42" s="293"/>
      <c r="K42" s="293"/>
      <c r="L42" s="293"/>
      <c r="M42" s="293"/>
      <c r="N42" s="293"/>
      <c r="O42" s="293"/>
      <c r="P42" s="293"/>
      <c r="Q42" s="293"/>
      <c r="R42" s="1"/>
      <c r="S42" s="1"/>
      <c r="T42" s="1"/>
      <c r="U42" s="1"/>
    </row>
    <row r="43" spans="2:21" s="43" customFormat="1" ht="27" customHeight="1">
      <c r="B43" s="293" t="s">
        <v>209</v>
      </c>
      <c r="C43" s="293"/>
      <c r="D43" s="293"/>
      <c r="E43" s="293"/>
      <c r="F43" s="293"/>
      <c r="G43" s="293"/>
      <c r="H43" s="293"/>
      <c r="I43" s="293"/>
      <c r="J43" s="293"/>
      <c r="K43" s="293"/>
      <c r="L43" s="293"/>
      <c r="M43" s="293"/>
      <c r="N43" s="293"/>
      <c r="O43" s="293"/>
      <c r="P43" s="293"/>
      <c r="Q43" s="293"/>
    </row>
  </sheetData>
  <mergeCells count="8">
    <mergeCell ref="B1:Q1"/>
    <mergeCell ref="B23:Q23"/>
    <mergeCell ref="B29:Q29"/>
    <mergeCell ref="B43:Q43"/>
    <mergeCell ref="B42:Q42"/>
    <mergeCell ref="B2:Q2"/>
    <mergeCell ref="B35:Q35"/>
    <mergeCell ref="B3:Q3"/>
  </mergeCells>
  <printOptions horizontalCentered="1"/>
  <pageMargins left="0.23622047244094491" right="0.23622047244094491" top="0.74803149606299213" bottom="0.74803149606299213" header="0.31496062992125984" footer="0.31496062992125984"/>
  <pageSetup paperSize="9" scale="4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D3F5C-C57C-459D-BE09-2B0A493C1898}">
  <sheetPr codeName="Sheet11">
    <tabColor rgb="FF021237"/>
  </sheetPr>
  <dimension ref="A1:BR677"/>
  <sheetViews>
    <sheetView showGridLines="0" zoomScaleNormal="100" workbookViewId="0">
      <selection activeCell="U26" sqref="U26"/>
    </sheetView>
  </sheetViews>
  <sheetFormatPr defaultColWidth="9.140625" defaultRowHeight="12.75"/>
  <cols>
    <col min="1" max="1" width="4.140625" style="172" customWidth="1"/>
    <col min="2" max="2" width="10.140625" style="172" customWidth="1"/>
    <col min="3" max="3" width="5" style="172" customWidth="1"/>
    <col min="4" max="4" width="2.28515625" style="172" customWidth="1"/>
    <col min="5" max="5" width="9.140625" style="172" customWidth="1"/>
    <col min="6" max="8" width="9.140625" style="172"/>
    <col min="9" max="9" width="29.85546875" style="172" customWidth="1"/>
    <col min="10" max="17" width="9.140625" style="172"/>
    <col min="18" max="18" width="8.42578125" style="172" customWidth="1"/>
    <col min="19" max="19" width="3.5703125" style="172" customWidth="1"/>
    <col min="20" max="16384" width="9.140625" style="172"/>
  </cols>
  <sheetData>
    <row r="1" spans="1:70" ht="26.25" customHeight="1">
      <c r="A1" s="171"/>
      <c r="B1" s="318" t="s">
        <v>136</v>
      </c>
      <c r="C1" s="318"/>
      <c r="D1" s="318"/>
      <c r="E1" s="318"/>
      <c r="F1" s="318"/>
      <c r="G1" s="318"/>
      <c r="H1" s="318"/>
      <c r="I1" s="318"/>
      <c r="J1" s="318"/>
      <c r="K1" s="318"/>
      <c r="L1" s="318"/>
      <c r="M1" s="318"/>
      <c r="N1" s="318"/>
      <c r="O1" s="318"/>
      <c r="P1" s="318"/>
      <c r="Q1" s="318"/>
      <c r="R1" s="318"/>
      <c r="S1" s="318"/>
    </row>
    <row r="3" spans="1:70" ht="15" customHeight="1">
      <c r="B3" s="320" t="s">
        <v>143</v>
      </c>
      <c r="C3" s="320"/>
      <c r="D3" s="320"/>
      <c r="E3" s="320"/>
      <c r="F3" s="320"/>
      <c r="G3" s="320"/>
      <c r="H3" s="320"/>
      <c r="I3" s="320"/>
      <c r="J3" s="320"/>
      <c r="K3" s="320"/>
      <c r="L3" s="320"/>
      <c r="M3" s="320"/>
      <c r="N3" s="320"/>
      <c r="O3" s="320"/>
      <c r="P3" s="320"/>
      <c r="Q3" s="320"/>
      <c r="R3" s="320"/>
      <c r="S3" s="320"/>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row>
    <row r="4" spans="1:70" ht="42" customHeight="1">
      <c r="B4" s="320"/>
      <c r="C4" s="320"/>
      <c r="D4" s="320"/>
      <c r="E4" s="320"/>
      <c r="F4" s="320"/>
      <c r="G4" s="320"/>
      <c r="H4" s="320"/>
      <c r="I4" s="320"/>
      <c r="J4" s="320"/>
      <c r="K4" s="320"/>
      <c r="L4" s="320"/>
      <c r="M4" s="320"/>
      <c r="N4" s="320"/>
      <c r="O4" s="320"/>
      <c r="P4" s="320"/>
      <c r="Q4" s="320"/>
      <c r="R4" s="320"/>
      <c r="S4" s="320"/>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row>
    <row r="5" spans="1:70">
      <c r="B5" s="320"/>
      <c r="C5" s="320"/>
      <c r="D5" s="320"/>
      <c r="E5" s="320"/>
      <c r="F5" s="320"/>
      <c r="G5" s="320"/>
      <c r="H5" s="320"/>
      <c r="I5" s="320"/>
      <c r="J5" s="320"/>
      <c r="K5" s="320"/>
      <c r="L5" s="320"/>
      <c r="M5" s="320"/>
      <c r="N5" s="320"/>
      <c r="O5" s="320"/>
      <c r="P5" s="320"/>
      <c r="Q5" s="320"/>
      <c r="R5" s="320"/>
      <c r="S5" s="320"/>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row>
    <row r="6" spans="1:70" ht="15" customHeight="1">
      <c r="B6" s="320"/>
      <c r="C6" s="320"/>
      <c r="D6" s="320"/>
      <c r="E6" s="320"/>
      <c r="F6" s="320"/>
      <c r="G6" s="320"/>
      <c r="H6" s="320"/>
      <c r="I6" s="320"/>
      <c r="J6" s="320"/>
      <c r="K6" s="320"/>
      <c r="L6" s="320"/>
      <c r="M6" s="320"/>
      <c r="N6" s="320"/>
      <c r="O6" s="320"/>
      <c r="P6" s="320"/>
      <c r="Q6" s="320"/>
      <c r="R6" s="320"/>
      <c r="S6" s="320"/>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row>
    <row r="7" spans="1:70" s="174" customFormat="1" ht="27" customHeight="1">
      <c r="B7" s="320"/>
      <c r="C7" s="320"/>
      <c r="D7" s="320"/>
      <c r="E7" s="320"/>
      <c r="F7" s="320"/>
      <c r="G7" s="320"/>
      <c r="H7" s="320"/>
      <c r="I7" s="320"/>
      <c r="J7" s="320"/>
      <c r="K7" s="320"/>
      <c r="L7" s="320"/>
      <c r="M7" s="320"/>
      <c r="N7" s="320"/>
      <c r="O7" s="320"/>
      <c r="P7" s="320"/>
      <c r="Q7" s="320"/>
      <c r="R7" s="320"/>
      <c r="S7" s="320"/>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row>
    <row r="8" spans="1:70" ht="16.5" customHeight="1">
      <c r="B8" s="320"/>
      <c r="C8" s="320"/>
      <c r="D8" s="320"/>
      <c r="E8" s="320"/>
      <c r="F8" s="320"/>
      <c r="G8" s="320"/>
      <c r="H8" s="320"/>
      <c r="I8" s="320"/>
      <c r="J8" s="320"/>
      <c r="K8" s="320"/>
      <c r="L8" s="320"/>
      <c r="M8" s="320"/>
      <c r="N8" s="320"/>
      <c r="O8" s="320"/>
      <c r="P8" s="320"/>
      <c r="Q8" s="320"/>
      <c r="R8" s="320"/>
      <c r="S8" s="320"/>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row>
    <row r="9" spans="1:70" ht="15" customHeight="1">
      <c r="B9" s="319" t="s">
        <v>138</v>
      </c>
      <c r="C9" s="319"/>
      <c r="D9" s="319"/>
      <c r="E9" s="319"/>
      <c r="F9" s="319"/>
      <c r="G9" s="319"/>
      <c r="H9" s="319"/>
      <c r="I9" s="319"/>
      <c r="J9" s="319"/>
      <c r="K9" s="319"/>
      <c r="L9" s="319"/>
      <c r="M9" s="319"/>
      <c r="N9" s="319"/>
      <c r="O9" s="319"/>
      <c r="P9" s="319"/>
      <c r="Q9" s="319"/>
      <c r="R9" s="319"/>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row>
    <row r="10" spans="1:70" ht="15" customHeight="1">
      <c r="B10" s="314" t="s">
        <v>154</v>
      </c>
      <c r="C10" s="314"/>
      <c r="D10" s="314"/>
      <c r="E10" s="314"/>
      <c r="F10" s="314"/>
      <c r="G10" s="314"/>
      <c r="H10" s="314"/>
      <c r="I10" s="314"/>
      <c r="J10" s="314"/>
      <c r="K10" s="314"/>
      <c r="L10" s="314"/>
      <c r="M10" s="314"/>
      <c r="N10" s="314"/>
      <c r="O10" s="314"/>
      <c r="P10" s="314"/>
      <c r="Q10" s="314"/>
      <c r="R10" s="314"/>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row>
    <row r="11" spans="1:70" ht="15" customHeight="1">
      <c r="B11" s="314"/>
      <c r="C11" s="314"/>
      <c r="D11" s="314"/>
      <c r="E11" s="314"/>
      <c r="F11" s="314"/>
      <c r="G11" s="314"/>
      <c r="H11" s="314"/>
      <c r="I11" s="314"/>
      <c r="J11" s="314"/>
      <c r="K11" s="314"/>
      <c r="L11" s="314"/>
      <c r="M11" s="314"/>
      <c r="N11" s="314"/>
      <c r="O11" s="314"/>
      <c r="P11" s="314"/>
      <c r="Q11" s="314"/>
      <c r="R11" s="314"/>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row>
    <row r="12" spans="1:70" ht="15" customHeight="1">
      <c r="B12" s="314" t="s">
        <v>148</v>
      </c>
      <c r="C12" s="314"/>
      <c r="D12" s="314"/>
      <c r="E12" s="314"/>
      <c r="F12" s="314"/>
      <c r="G12" s="314"/>
      <c r="H12" s="314"/>
      <c r="I12" s="314"/>
      <c r="J12" s="314"/>
      <c r="K12" s="314"/>
      <c r="L12" s="314"/>
      <c r="M12" s="314"/>
      <c r="N12" s="314"/>
      <c r="O12" s="314"/>
      <c r="P12" s="314"/>
      <c r="Q12" s="314"/>
      <c r="R12" s="314"/>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row>
    <row r="13" spans="1:70" ht="31.5" customHeight="1">
      <c r="B13" s="314"/>
      <c r="C13" s="314"/>
      <c r="D13" s="314"/>
      <c r="E13" s="314"/>
      <c r="F13" s="314"/>
      <c r="G13" s="314"/>
      <c r="H13" s="314"/>
      <c r="I13" s="314"/>
      <c r="J13" s="314"/>
      <c r="K13" s="314"/>
      <c r="L13" s="314"/>
      <c r="M13" s="314"/>
      <c r="N13" s="314"/>
      <c r="O13" s="314"/>
      <c r="P13" s="314"/>
      <c r="Q13" s="314"/>
      <c r="R13" s="314"/>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row>
    <row r="14" spans="1:70" ht="48.75" customHeight="1">
      <c r="B14" s="314" t="s">
        <v>159</v>
      </c>
      <c r="C14" s="314"/>
      <c r="D14" s="314"/>
      <c r="E14" s="314"/>
      <c r="F14" s="314"/>
      <c r="G14" s="314"/>
      <c r="H14" s="314"/>
      <c r="I14" s="314"/>
      <c r="J14" s="314"/>
      <c r="K14" s="314"/>
      <c r="L14" s="314"/>
      <c r="M14" s="314"/>
      <c r="N14" s="314"/>
      <c r="O14" s="314"/>
      <c r="P14" s="314"/>
      <c r="Q14" s="314"/>
      <c r="R14" s="314"/>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row>
    <row r="15" spans="1:70" ht="15" customHeight="1">
      <c r="B15" s="314" t="s">
        <v>139</v>
      </c>
      <c r="C15" s="314"/>
      <c r="D15" s="314"/>
      <c r="E15" s="314"/>
      <c r="F15" s="314"/>
      <c r="G15" s="314"/>
      <c r="H15" s="314"/>
      <c r="I15" s="314"/>
      <c r="J15" s="314"/>
      <c r="K15" s="314"/>
      <c r="L15" s="314"/>
      <c r="M15" s="314"/>
      <c r="N15" s="314"/>
      <c r="O15" s="314"/>
      <c r="P15" s="314"/>
      <c r="Q15" s="314"/>
      <c r="R15" s="314"/>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row>
    <row r="16" spans="1:70" ht="15.6" customHeight="1">
      <c r="B16" s="314" t="s">
        <v>185</v>
      </c>
      <c r="C16" s="314"/>
      <c r="D16" s="314"/>
      <c r="E16" s="314"/>
      <c r="F16" s="314"/>
      <c r="G16" s="314"/>
      <c r="H16" s="314"/>
      <c r="I16" s="314"/>
      <c r="J16" s="314"/>
      <c r="K16" s="314"/>
      <c r="L16" s="314"/>
      <c r="M16" s="314"/>
      <c r="N16" s="314"/>
      <c r="O16" s="314"/>
      <c r="P16" s="314"/>
      <c r="Q16" s="314"/>
      <c r="R16" s="314"/>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row>
    <row r="17" spans="2:70" ht="30" customHeight="1">
      <c r="B17" s="314"/>
      <c r="C17" s="314"/>
      <c r="D17" s="314"/>
      <c r="E17" s="314"/>
      <c r="F17" s="314"/>
      <c r="G17" s="314"/>
      <c r="H17" s="314"/>
      <c r="I17" s="314"/>
      <c r="J17" s="314"/>
      <c r="K17" s="314"/>
      <c r="L17" s="314"/>
      <c r="M17" s="314"/>
      <c r="N17" s="314"/>
      <c r="O17" s="314"/>
      <c r="P17" s="314"/>
      <c r="Q17" s="314"/>
      <c r="R17" s="314"/>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row>
    <row r="18" spans="2:70" ht="15.75">
      <c r="B18" s="314" t="s">
        <v>137</v>
      </c>
      <c r="C18" s="314"/>
      <c r="D18" s="314"/>
      <c r="E18" s="314"/>
      <c r="F18" s="314"/>
      <c r="G18" s="314"/>
      <c r="H18" s="314"/>
      <c r="I18" s="314"/>
      <c r="J18" s="314"/>
      <c r="K18" s="314"/>
      <c r="L18" s="314"/>
      <c r="M18" s="314"/>
      <c r="N18" s="314"/>
      <c r="O18" s="314"/>
      <c r="P18" s="314"/>
      <c r="Q18" s="314"/>
      <c r="R18" s="314"/>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row>
    <row r="19" spans="2:70" ht="24.75" customHeight="1">
      <c r="B19" s="314" t="s">
        <v>144</v>
      </c>
      <c r="C19" s="314"/>
      <c r="D19" s="314"/>
      <c r="E19" s="314"/>
      <c r="F19" s="314"/>
      <c r="G19" s="314"/>
      <c r="H19" s="314"/>
      <c r="I19" s="314"/>
      <c r="J19" s="314"/>
      <c r="K19" s="314"/>
      <c r="L19" s="314"/>
      <c r="M19" s="314"/>
      <c r="N19" s="314"/>
      <c r="O19" s="314"/>
      <c r="P19" s="314"/>
      <c r="Q19" s="314"/>
      <c r="R19" s="314"/>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row>
    <row r="20" spans="2:70" ht="11.25" customHeight="1">
      <c r="B20" s="314"/>
      <c r="C20" s="314"/>
      <c r="D20" s="314"/>
      <c r="E20" s="314"/>
      <c r="F20" s="314"/>
      <c r="G20" s="314"/>
      <c r="H20" s="314"/>
      <c r="I20" s="314"/>
      <c r="J20" s="314"/>
      <c r="K20" s="314"/>
      <c r="L20" s="314"/>
      <c r="M20" s="314"/>
      <c r="N20" s="314"/>
      <c r="O20" s="314"/>
      <c r="P20" s="314"/>
      <c r="Q20" s="314"/>
      <c r="R20" s="314"/>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row>
    <row r="21" spans="2:70" ht="30" customHeight="1">
      <c r="B21" s="305" t="s">
        <v>155</v>
      </c>
      <c r="C21" s="305"/>
      <c r="D21" s="305"/>
      <c r="E21" s="305"/>
      <c r="F21" s="305"/>
      <c r="G21" s="305"/>
      <c r="H21" s="305"/>
      <c r="I21" s="305"/>
      <c r="J21" s="305"/>
      <c r="K21" s="305"/>
      <c r="L21" s="305"/>
      <c r="M21" s="305"/>
      <c r="N21" s="305"/>
      <c r="O21" s="305"/>
      <c r="P21" s="305"/>
      <c r="Q21" s="305"/>
      <c r="R21" s="305"/>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row>
    <row r="22" spans="2:70" ht="23.25" customHeight="1">
      <c r="B22" s="305"/>
      <c r="C22" s="305"/>
      <c r="D22" s="305"/>
      <c r="E22" s="305"/>
      <c r="F22" s="305"/>
      <c r="G22" s="305"/>
      <c r="H22" s="305"/>
      <c r="I22" s="305"/>
      <c r="J22" s="305"/>
      <c r="K22" s="305"/>
      <c r="L22" s="305"/>
      <c r="M22" s="305"/>
      <c r="N22" s="305"/>
      <c r="O22" s="305"/>
      <c r="P22" s="305"/>
      <c r="Q22" s="305"/>
      <c r="R22" s="305"/>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row>
    <row r="23" spans="2:70" ht="7.5" customHeight="1">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row>
    <row r="24" spans="2:70" ht="19.5">
      <c r="B24" s="319" t="s">
        <v>140</v>
      </c>
      <c r="C24" s="319"/>
      <c r="D24" s="319"/>
      <c r="E24" s="319"/>
      <c r="F24" s="319"/>
      <c r="G24" s="319"/>
      <c r="H24" s="319"/>
      <c r="I24" s="319"/>
      <c r="J24" s="319"/>
      <c r="K24" s="319"/>
      <c r="L24" s="319"/>
      <c r="M24" s="319"/>
      <c r="N24" s="319"/>
      <c r="O24" s="319"/>
      <c r="P24" s="319"/>
      <c r="Q24" s="319"/>
      <c r="R24" s="319"/>
      <c r="S24" s="175"/>
    </row>
    <row r="25" spans="2:70" ht="15" customHeight="1">
      <c r="B25" s="314" t="s">
        <v>183</v>
      </c>
      <c r="C25" s="314"/>
      <c r="D25" s="314"/>
      <c r="E25" s="314"/>
      <c r="F25" s="314"/>
      <c r="G25" s="314"/>
      <c r="H25" s="314"/>
      <c r="I25" s="314"/>
      <c r="J25" s="314"/>
      <c r="K25" s="314"/>
      <c r="L25" s="314"/>
      <c r="M25" s="314"/>
      <c r="N25" s="314"/>
      <c r="O25" s="314"/>
      <c r="P25" s="314"/>
      <c r="Q25" s="314"/>
      <c r="R25" s="314"/>
    </row>
    <row r="26" spans="2:70" ht="15" customHeight="1">
      <c r="B26" s="314"/>
      <c r="C26" s="314"/>
      <c r="D26" s="314"/>
      <c r="E26" s="314"/>
      <c r="F26" s="314"/>
      <c r="G26" s="314"/>
      <c r="H26" s="314"/>
      <c r="I26" s="314"/>
      <c r="J26" s="314"/>
      <c r="K26" s="314"/>
      <c r="L26" s="314"/>
      <c r="M26" s="314"/>
      <c r="N26" s="314"/>
      <c r="O26" s="314"/>
      <c r="P26" s="314"/>
      <c r="Q26" s="314"/>
      <c r="R26" s="314"/>
    </row>
    <row r="27" spans="2:70" ht="24.75" customHeight="1">
      <c r="B27" s="314"/>
      <c r="C27" s="314"/>
      <c r="D27" s="314"/>
      <c r="E27" s="314"/>
      <c r="F27" s="314"/>
      <c r="G27" s="314"/>
      <c r="H27" s="314"/>
      <c r="I27" s="314"/>
      <c r="J27" s="314"/>
      <c r="K27" s="314"/>
      <c r="L27" s="314"/>
      <c r="M27" s="314"/>
      <c r="N27" s="314"/>
      <c r="O27" s="314"/>
      <c r="P27" s="314"/>
      <c r="Q27" s="314"/>
      <c r="R27" s="314"/>
    </row>
    <row r="28" spans="2:70" ht="24.75" customHeight="1">
      <c r="B28" s="314"/>
      <c r="C28" s="314"/>
      <c r="D28" s="314"/>
      <c r="E28" s="314"/>
      <c r="F28" s="314"/>
      <c r="G28" s="314"/>
      <c r="H28" s="314"/>
      <c r="I28" s="314"/>
      <c r="J28" s="314"/>
      <c r="K28" s="314"/>
      <c r="L28" s="314"/>
      <c r="M28" s="314"/>
      <c r="N28" s="314"/>
      <c r="O28" s="314"/>
      <c r="P28" s="314"/>
      <c r="Q28" s="314"/>
      <c r="R28" s="314"/>
    </row>
    <row r="29" spans="2:70" ht="15" customHeight="1">
      <c r="B29" s="176" t="s">
        <v>141</v>
      </c>
    </row>
    <row r="30" spans="2:70" ht="15" customHeight="1">
      <c r="B30" s="314" t="s">
        <v>142</v>
      </c>
      <c r="C30" s="314"/>
      <c r="D30" s="314"/>
      <c r="E30" s="314"/>
      <c r="F30" s="314"/>
      <c r="G30" s="314"/>
      <c r="H30" s="314"/>
      <c r="I30" s="314"/>
      <c r="J30" s="314"/>
      <c r="K30" s="314"/>
      <c r="L30" s="314"/>
      <c r="M30" s="314"/>
      <c r="N30" s="314"/>
      <c r="O30" s="314"/>
      <c r="P30" s="314"/>
      <c r="Q30" s="314"/>
      <c r="R30" s="314"/>
    </row>
    <row r="31" spans="2:70" ht="15" customHeight="1">
      <c r="B31" s="314"/>
      <c r="C31" s="314"/>
      <c r="D31" s="314"/>
      <c r="E31" s="314"/>
      <c r="F31" s="314"/>
      <c r="G31" s="314"/>
      <c r="H31" s="314"/>
      <c r="I31" s="314"/>
      <c r="J31" s="314"/>
      <c r="K31" s="314"/>
      <c r="L31" s="314"/>
      <c r="M31" s="314"/>
      <c r="N31" s="314"/>
      <c r="O31" s="314"/>
      <c r="P31" s="314"/>
      <c r="Q31" s="314"/>
      <c r="R31" s="314"/>
    </row>
    <row r="32" spans="2:70" ht="34.5" customHeight="1">
      <c r="B32" s="314"/>
      <c r="C32" s="314"/>
      <c r="D32" s="314"/>
      <c r="E32" s="314"/>
      <c r="F32" s="314"/>
      <c r="G32" s="314"/>
      <c r="H32" s="314"/>
      <c r="I32" s="314"/>
      <c r="J32" s="314"/>
      <c r="K32" s="314"/>
      <c r="L32" s="314"/>
      <c r="M32" s="314"/>
      <c r="N32" s="314"/>
      <c r="O32" s="314"/>
      <c r="P32" s="314"/>
      <c r="Q32" s="314"/>
      <c r="R32" s="314"/>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sheetData>
  <mergeCells count="14">
    <mergeCell ref="B1:S1"/>
    <mergeCell ref="B24:R24"/>
    <mergeCell ref="B25:R28"/>
    <mergeCell ref="B30:R32"/>
    <mergeCell ref="B16:R17"/>
    <mergeCell ref="B18:R18"/>
    <mergeCell ref="B12:R13"/>
    <mergeCell ref="B19:R20"/>
    <mergeCell ref="B21:R22"/>
    <mergeCell ref="B3:S8"/>
    <mergeCell ref="B9:R9"/>
    <mergeCell ref="B10:R11"/>
    <mergeCell ref="B15:R15"/>
    <mergeCell ref="B14:R14"/>
  </mergeCells>
  <printOptions horizontalCentered="1"/>
  <pageMargins left="0.70866141732283461" right="0.70866141732283461" top="0.74803149606299213" bottom="0.74803149606299213"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1. US GAAP Qtr Inc. Statement</vt:lpstr>
      <vt:lpstr>2. US GAAP Qtrly Segments</vt:lpstr>
      <vt:lpstr>3. US GAAP FY Cash Flow</vt:lpstr>
      <vt:lpstr>Appendix</vt:lpstr>
      <vt:lpstr>4. Quarterly Non-GAAP Recs</vt:lpstr>
      <vt:lpstr>5. Non-GAAP Recs</vt:lpstr>
      <vt:lpstr>6. 2024 Policy Changes</vt:lpstr>
      <vt:lpstr>7. Non-GAAP Measures</vt:lpstr>
      <vt:lpstr>'1. US GAAP Qtr Inc. Statement'!Print_Area</vt:lpstr>
      <vt:lpstr>'3. US GAAP FY Cash Flow'!Print_Area</vt:lpstr>
      <vt:lpstr>'4. Quarterly Non-GAAP Recs'!Print_Area</vt:lpstr>
      <vt:lpstr>'5. Non-GAAP Recs'!Print_Area</vt:lpstr>
      <vt:lpstr>'6. 2024 Policy Changes'!Print_Area</vt:lpstr>
      <vt:lpstr>'7. Non-GAAP Measures'!Print_Area</vt:lpstr>
      <vt:lpstr>Cover!Print_Area</vt:lpstr>
      <vt:lpstr>'2. US GAAP Qtrly Segments'!Print_Titles</vt:lpstr>
      <vt:lpstr>'5. Non-GAAP Recs'!Print_Titles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2024-05-14T09:52:15Z</dcterms:created>
  <dcterms:modified xsi:type="dcterms:W3CDTF">2024-05-14T09:52:25Z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f6832b-0c40-4b9e-9ae0-ae73bcd49636_Enabled">
    <vt:lpwstr>true</vt:lpwstr>
  </property>
  <property fmtid="{D5CDD505-2E9C-101B-9397-08002B2CF9AE}" pid="3" name="MSIP_Label_e6f6832b-0c40-4b9e-9ae0-ae73bcd49636_SetDate">
    <vt:lpwstr>2024-05-14T09:52:25Z</vt:lpwstr>
  </property>
  <property fmtid="{D5CDD505-2E9C-101B-9397-08002B2CF9AE}" pid="4" name="MSIP_Label_e6f6832b-0c40-4b9e-9ae0-ae73bcd49636_Method">
    <vt:lpwstr>Standard</vt:lpwstr>
  </property>
  <property fmtid="{D5CDD505-2E9C-101B-9397-08002B2CF9AE}" pid="5" name="MSIP_Label_e6f6832b-0c40-4b9e-9ae0-ae73bcd49636_Name">
    <vt:lpwstr>Internal</vt:lpwstr>
  </property>
  <property fmtid="{D5CDD505-2E9C-101B-9397-08002B2CF9AE}" pid="6" name="MSIP_Label_e6f6832b-0c40-4b9e-9ae0-ae73bcd49636_SiteId">
    <vt:lpwstr>7acc61c5-e4a5-49d2-a52a-3ce24c726371</vt:lpwstr>
  </property>
  <property fmtid="{D5CDD505-2E9C-101B-9397-08002B2CF9AE}" pid="7" name="MSIP_Label_e6f6832b-0c40-4b9e-9ae0-ae73bcd49636_ActionId">
    <vt:lpwstr>15ca058b-8a1d-4305-ac20-645de6a6c2ca</vt:lpwstr>
  </property>
  <property fmtid="{D5CDD505-2E9C-101B-9397-08002B2CF9AE}" pid="8" name="MSIP_Label_e6f6832b-0c40-4b9e-9ae0-ae73bcd49636_ContentBits">
    <vt:lpwstr>0</vt:lpwstr>
  </property>
</Properties>
</file>