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66925"/>
  <xr:revisionPtr revIDLastSave="0" documentId="13_ncr:1_{678C97BF-3FA9-40C3-9A59-8EC996BD445C}" xr6:coauthVersionLast="47" xr6:coauthVersionMax="47" xr10:uidLastSave="{00000000-0000-0000-0000-000000000000}"/>
  <bookViews>
    <workbookView xWindow="-108" yWindow="-108" windowWidth="23256" windowHeight="13896" tabRatio="857" xr2:uid="{42CA8183-360E-4F46-B9B1-7742BB49FDF4}"/>
  </bookViews>
  <sheets>
    <sheet name="Cover" sheetId="26" r:id="rId1"/>
    <sheet name="1. US GAAP Qtr Inc. Statement" sheetId="1" r:id="rId2"/>
    <sheet name="2. US GAAP Qtrly Segments" sheetId="3" r:id="rId3"/>
    <sheet name="3. US GAAP Cash Flow" sheetId="13" r:id="rId4"/>
    <sheet name="Appendix" sheetId="22" r:id="rId5"/>
    <sheet name="4. Non-GAAP Adj. EBITDA Rec" sheetId="19" r:id="rId6"/>
    <sheet name="5. Non-GAAP Adj. Net income Rec" sheetId="30" r:id="rId7"/>
    <sheet name="6. Non-GAAP Adj. EPS Rec" sheetId="29" r:id="rId8"/>
    <sheet name="7. Non-GAAP FCF Rec" sheetId="5" r:id="rId9"/>
    <sheet name="8. Non-GAAP Net Debt Rec" sheetId="31" r:id="rId10"/>
    <sheet name="9. Supplemental Non-GAAP Info" sheetId="27" r:id="rId11"/>
    <sheet name="10. Non-GAAP Measures" sheetId="28" r:id="rId12"/>
  </sheets>
  <definedNames>
    <definedName name="_xlnm.Print_Area" localSheetId="1">'1. US GAAP Qtr Inc. Statement'!$B$2:$T$25</definedName>
    <definedName name="_xlnm.Print_Area" localSheetId="11">'10. Non-GAAP Measures'!$B$1:$S$33</definedName>
    <definedName name="_xlnm.Print_Area" localSheetId="2">'2. US GAAP Qtrly Segments'!$A$1:$U$125</definedName>
    <definedName name="_xlnm.Print_Area" localSheetId="3">'3. US GAAP Cash Flow'!$A$1:$L$70</definedName>
    <definedName name="_xlnm.Print_Area" localSheetId="5">'4. Non-GAAP Adj. EBITDA Rec'!$B$1:$T$34</definedName>
    <definedName name="_xlnm.Print_Area" localSheetId="6">'5. Non-GAAP Adj. Net income Rec'!$A$1:$L$29</definedName>
    <definedName name="_xlnm.Print_Area" localSheetId="7">'6. Non-GAAP Adj. EPS Rec'!$B$1:$L$23</definedName>
    <definedName name="_xlnm.Print_Area" localSheetId="8">'7. Non-GAAP FCF Rec'!$B$1:$L$15</definedName>
    <definedName name="_xlnm.Print_Area" localSheetId="9">'8. Non-GAAP Net Debt Rec'!$B$1:$K$16</definedName>
    <definedName name="_xlnm.Print_Area" localSheetId="10">'9. Supplemental Non-GAAP Info'!$B$2:$O$61</definedName>
    <definedName name="_xlnm.Print_Area" localSheetId="0">Cover!$B$1:$R$26</definedName>
    <definedName name="_xlnm.Print_Titles" localSheetId="2">'2. US GAAP Qtrly Segments'!$1:$3</definedName>
    <definedName name="_xlnm.Print_Titles" localSheetId="8">'7. Non-GAAP FCF Rec'!$1:$1</definedName>
    <definedName name="_xlnm.Print_Titles" localSheetId="9">'8. Non-GAAP Net Debt 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0" i="3" l="1"/>
  <c r="T36" i="3"/>
  <c r="T17" i="3"/>
  <c r="F7" i="5" l="1"/>
  <c r="F8" i="5"/>
  <c r="F9" i="5"/>
  <c r="E8" i="5"/>
  <c r="E9" i="5"/>
  <c r="E7" i="5"/>
  <c r="F5" i="5"/>
  <c r="E5" i="5"/>
  <c r="F10" i="5" l="1"/>
  <c r="E10" i="5"/>
  <c r="J10" i="5"/>
  <c r="D10" i="5"/>
  <c r="C10" i="5"/>
  <c r="L51" i="27"/>
  <c r="M51" i="27"/>
  <c r="L7" i="19"/>
  <c r="N23" i="1" l="1"/>
  <c r="M23" i="1"/>
</calcChain>
</file>

<file path=xl/sharedStrings.xml><?xml version="1.0" encoding="utf-8"?>
<sst xmlns="http://schemas.openxmlformats.org/spreadsheetml/2006/main" count="599" uniqueCount="227">
  <si>
    <t>FY 2022</t>
  </si>
  <si>
    <t>$m</t>
  </si>
  <si>
    <t>Revenue</t>
  </si>
  <si>
    <t>Adjusted EBITDA</t>
  </si>
  <si>
    <t>Adjusted earnings per share</t>
  </si>
  <si>
    <t>Cost of sales</t>
  </si>
  <si>
    <t>Gross profit</t>
  </si>
  <si>
    <t>Technology, research and development expenses</t>
  </si>
  <si>
    <t>General and administrative expenses</t>
  </si>
  <si>
    <t>Interest expense, net</t>
  </si>
  <si>
    <t>Other (expense) income, net</t>
  </si>
  <si>
    <t xml:space="preserve">US GAAP - Consolidated Group income statement </t>
  </si>
  <si>
    <t>Q1 2021</t>
  </si>
  <si>
    <t>Q2 2021</t>
  </si>
  <si>
    <t>Q3 2021</t>
  </si>
  <si>
    <t>Q4 2021</t>
  </si>
  <si>
    <t>FY 2021</t>
  </si>
  <si>
    <t>Q1 2022</t>
  </si>
  <si>
    <t>Q2 2022</t>
  </si>
  <si>
    <t>Q3 2022</t>
  </si>
  <si>
    <t>Q4 2022</t>
  </si>
  <si>
    <t>Q1 2023</t>
  </si>
  <si>
    <t>Q2 2023</t>
  </si>
  <si>
    <t>Sportsbook</t>
  </si>
  <si>
    <t>iGaming</t>
  </si>
  <si>
    <t>Other</t>
  </si>
  <si>
    <t>Total revenue</t>
  </si>
  <si>
    <t>Sales &amp; marketing expenses</t>
  </si>
  <si>
    <t>Adjusted EBITDA margin</t>
  </si>
  <si>
    <t>Group - revenue and Adjusted EBITDA US GAAP</t>
  </si>
  <si>
    <t>Sportsbook stakes</t>
  </si>
  <si>
    <t>Online sportsbook stakes</t>
  </si>
  <si>
    <t>Retail sportsbook stakes</t>
  </si>
  <si>
    <t>Total sportsbook stakes</t>
  </si>
  <si>
    <t>Online sportsbook</t>
  </si>
  <si>
    <t>Online iGaming</t>
  </si>
  <si>
    <t>Total online revenue</t>
  </si>
  <si>
    <t>Retail sportsbook</t>
  </si>
  <si>
    <t>Total retail revenue</t>
  </si>
  <si>
    <t>Cash and cash equivalents</t>
  </si>
  <si>
    <t>Long-term debt due within one year</t>
  </si>
  <si>
    <t>Long-term debt</t>
  </si>
  <si>
    <t>Accounts receivable</t>
  </si>
  <si>
    <t>Cash flows from operating activities:</t>
  </si>
  <si>
    <t>Adjustments to reconcile net loss to net cash from operating activities:</t>
  </si>
  <si>
    <t>Depreciation and amortization</t>
  </si>
  <si>
    <t xml:space="preserve">Change in fair value of derivatives </t>
  </si>
  <si>
    <t xml:space="preserve">Non-cash operating lease expense </t>
  </si>
  <si>
    <t xml:space="preserve">Share-based compensation – equity classified </t>
  </si>
  <si>
    <t xml:space="preserve">Share-based compensation – liability classified </t>
  </si>
  <si>
    <t>Change in contingent consideration</t>
  </si>
  <si>
    <t>Change in operating assets and liabilities:</t>
  </si>
  <si>
    <t xml:space="preserve">Player deposits </t>
  </si>
  <si>
    <t xml:space="preserve">Accounts payable </t>
  </si>
  <si>
    <t xml:space="preserve">Player deposit liability </t>
  </si>
  <si>
    <t>Operating leases liabilities</t>
  </si>
  <si>
    <t>Cash flows from investing activities:</t>
  </si>
  <si>
    <t>Purchases of property and equipment</t>
  </si>
  <si>
    <t xml:space="preserve">Purchases of intangible assets </t>
  </si>
  <si>
    <t xml:space="preserve">Capitalized software </t>
  </si>
  <si>
    <t>Acquisitions, net of cash acquired</t>
  </si>
  <si>
    <t>Proceeds from disposal of property and equipment</t>
  </si>
  <si>
    <t xml:space="preserve">Net cash used in investing activities </t>
  </si>
  <si>
    <t>Cash flows from financing activities:</t>
  </si>
  <si>
    <t>Proceeds from issue of common share upon exercise of options</t>
  </si>
  <si>
    <t>Proceeds from issuance of long-term debt (net of transaction costs)</t>
  </si>
  <si>
    <t xml:space="preserve">Repayment of long-term debt </t>
  </si>
  <si>
    <t>Acquisition of non-controlling interests</t>
  </si>
  <si>
    <t>Payment of contingent consideration</t>
  </si>
  <si>
    <t>Non-GAAP reconciliations</t>
  </si>
  <si>
    <t>Group Adjusted EBITDA reconciliation</t>
  </si>
  <si>
    <t>Add back:</t>
  </si>
  <si>
    <t>Less:</t>
  </si>
  <si>
    <t>Total Debt</t>
  </si>
  <si>
    <t>Add:</t>
  </si>
  <si>
    <t>Transactions costs, premiums or discount included in the carrying value of debt</t>
  </si>
  <si>
    <t xml:space="preserve">Depreciation and amortization </t>
  </si>
  <si>
    <t>Transaction fees and associated costs</t>
  </si>
  <si>
    <t>Restructuring and integration costs</t>
  </si>
  <si>
    <t>Gaming tax dispute</t>
  </si>
  <si>
    <t>Less cash impact of:</t>
  </si>
  <si>
    <t>Purchases of intangible assets</t>
  </si>
  <si>
    <t>Add (Less):</t>
  </si>
  <si>
    <t>Legal settlements/loss contingencies</t>
  </si>
  <si>
    <t>Amortization of acquired intangibles</t>
  </si>
  <si>
    <t>Financing related fees not eligible for capitalization</t>
  </si>
  <si>
    <t>Gain from disposal of Oddschecker Global Media</t>
  </si>
  <si>
    <t>Share-based compensation</t>
  </si>
  <si>
    <t>Share - based compensation</t>
  </si>
  <si>
    <t>Retail Gaming</t>
  </si>
  <si>
    <t>Gaming</t>
  </si>
  <si>
    <t>Sportsbook net revenue margin</t>
  </si>
  <si>
    <r>
      <t>$m</t>
    </r>
    <r>
      <rPr>
        <b/>
        <sz val="9"/>
        <color theme="0"/>
        <rFont val="Poppins"/>
      </rPr>
      <t xml:space="preserve"> (except AMPS and %)</t>
    </r>
  </si>
  <si>
    <t>Capitalized software</t>
  </si>
  <si>
    <t>Average monthly players ('000s)</t>
  </si>
  <si>
    <t>Online sportsbook net revenue margin</t>
  </si>
  <si>
    <t>Retails sportsbook net revenue margin</t>
  </si>
  <si>
    <t>FY 2023</t>
  </si>
  <si>
    <t>Q3 2023</t>
  </si>
  <si>
    <t>Q4 2023</t>
  </si>
  <si>
    <t>Impairment Loss</t>
  </si>
  <si>
    <t>-</t>
  </si>
  <si>
    <t>Non-GAAP Measures</t>
  </si>
  <si>
    <t>Adjusted EPS is calculated by dividing adjusted net income attributable to Flutter shareholders by the number of diluted weighted-average ordinary shares outstanding in the period.</t>
  </si>
  <si>
    <t>Definitions of non-GAAP financial measures</t>
  </si>
  <si>
    <t>Usefulness of non-GAAP financial measures</t>
  </si>
  <si>
    <t xml:space="preserve">We believe net debt is a meaningful financial measure that may assist investors in understanding our financial condition and recognizing underlying trends in our capital structure. </t>
  </si>
  <si>
    <t>Adjusted free cash flow may be useful to investors and other users of our financial statements as a supplemental measure of our cash performance, but should not be considered in isolation, as a measure of residual cash flow available for discretionary purposes, or as an alternative to operating cash flows presented in accordance with GAAP. Adjusted free cash flow does not necessarily represent funds available for discretionary use and is not necessarily a measure of our ability to fund our cash needs. Our calculation of adjusted free cash flow may differ from similarly titled measures used by other companies, limiting their usefulness as a comparative measure.</t>
  </si>
  <si>
    <t>Net debt is defined as total debt, excluding premiums, discounts, and deferred financing expenses, and the effect of foreign exchange that is economically hedged as a result of our cross-currency interest rate swaps reflecting the net cash outflow on maturity less cash and cash equivalents.</t>
  </si>
  <si>
    <t>US GAAP - Group consolidated cash flow statement</t>
  </si>
  <si>
    <t>UKI - revenue and Adjusted EBITDA US GAAP</t>
  </si>
  <si>
    <t>Cash, cash equivalents and restricted cash comprise of:</t>
  </si>
  <si>
    <t xml:space="preserve">Cash and cash equivalents </t>
  </si>
  <si>
    <t xml:space="preserve">Cash and cash equivalents - restricted </t>
  </si>
  <si>
    <t>Player deposits – cash and cash equivalents</t>
  </si>
  <si>
    <t xml:space="preserve">Supplemental disclosures of cash flow information: </t>
  </si>
  <si>
    <t>Interest paid</t>
  </si>
  <si>
    <t>Non-cash investing and financing activities:</t>
  </si>
  <si>
    <t>Purchase of intangible assets with accrued expense</t>
  </si>
  <si>
    <t xml:space="preserve">Adjustments to lease balances as a result of remeasurement </t>
  </si>
  <si>
    <t xml:space="preserve">Business acquisitions (including contingent consideration) </t>
  </si>
  <si>
    <t>Cancellation of Treasury Shares</t>
  </si>
  <si>
    <t>Reduction in capital</t>
  </si>
  <si>
    <t>Proceeds from issuance as part of debt restructuring</t>
  </si>
  <si>
    <t>Principal amount of extinguishment as part of debt restructuring</t>
  </si>
  <si>
    <t> 3,271</t>
  </si>
  <si>
    <t xml:space="preserve"> -   </t>
  </si>
  <si>
    <t>Unallocated corporate overhead  -  US GAAP</t>
  </si>
  <si>
    <t>Accelerated amortization</t>
  </si>
  <si>
    <t>Quarterly Group information</t>
  </si>
  <si>
    <t>Impairment</t>
  </si>
  <si>
    <t>Group adjusted net debt reconciliation</t>
  </si>
  <si>
    <t>Q1 2024</t>
  </si>
  <si>
    <t>Deferred taxes</t>
  </si>
  <si>
    <t>Cash, cash equivalents and restricted cash – Beginning of the period</t>
  </si>
  <si>
    <t>Cash, cash equivalents and restricted cash – End of the period</t>
  </si>
  <si>
    <t>Income taxes paid</t>
  </si>
  <si>
    <r>
      <t>Adjusted EBITDA margin</t>
    </r>
    <r>
      <rPr>
        <b/>
        <vertAlign val="superscript"/>
        <sz val="11"/>
        <color theme="1"/>
        <rFont val="Poppins"/>
      </rPr>
      <t>1,2</t>
    </r>
  </si>
  <si>
    <r>
      <t>US - revenue and Adjusted EBITDA US GAAP</t>
    </r>
    <r>
      <rPr>
        <b/>
        <vertAlign val="superscript"/>
        <sz val="13"/>
        <color theme="0"/>
        <rFont val="Poppins"/>
      </rPr>
      <t>3</t>
    </r>
  </si>
  <si>
    <t>Share-based compensation expense</t>
  </si>
  <si>
    <t>Supplemental Non-GAAP Information</t>
  </si>
  <si>
    <t>Group</t>
  </si>
  <si>
    <t>Unallocated Corporate Overhead</t>
  </si>
  <si>
    <t>US</t>
  </si>
  <si>
    <t>UKI</t>
  </si>
  <si>
    <t>Australia</t>
  </si>
  <si>
    <t>International</t>
  </si>
  <si>
    <t>Adjusted EBITDA Margin is Adjusted EBITDA as a percentage of revenue.</t>
  </si>
  <si>
    <t>Beginning January 1, 2024, the Group revised its definition of Adjusted EBITDA, which is the segment measure used to evaluate performance and allocate resources. The definition of Adjusted EBITDA now excludes share-based compensation as management believes inclusion of share-based compensation can obscure underlying business trends as share-based compensation could vary widely among companies due to different plans in place resulting in companies using share-based compensation awards differently, both in type and quantity of awards granted.</t>
  </si>
  <si>
    <t>Note: Due to rounding, these numbers may not add up precisely to the total provided within this document and the relevant 10-K and 10-Q filings.</t>
  </si>
  <si>
    <r>
      <t>Additional information: Segment operating expenses</t>
    </r>
    <r>
      <rPr>
        <b/>
        <vertAlign val="superscript"/>
        <sz val="11"/>
        <color theme="1"/>
        <rFont val="Poppins"/>
      </rPr>
      <t>2</t>
    </r>
  </si>
  <si>
    <t>Adjusted depreciation and amortization is defined as depreciation and amortization excluding amortization of acquired intangibles</t>
  </si>
  <si>
    <t>Total share-based compensation expense</t>
  </si>
  <si>
    <t>Depreciation and amortisation expense</t>
  </si>
  <si>
    <t>Less: Amortization of acquired intangibles</t>
  </si>
  <si>
    <t>Adjusted depreciation and amortization</t>
  </si>
  <si>
    <t>Operating cash flows from operating leases</t>
  </si>
  <si>
    <t>Less: Accelerated amortisation</t>
  </si>
  <si>
    <r>
      <t>Adjusted EBITDA</t>
    </r>
    <r>
      <rPr>
        <b/>
        <vertAlign val="superscript"/>
        <sz val="11"/>
        <color theme="1"/>
        <rFont val="Poppins"/>
      </rPr>
      <t>1,2</t>
    </r>
  </si>
  <si>
    <r>
      <t>Unallocated corporate overhead costs excluding share-based compensation expenses</t>
    </r>
    <r>
      <rPr>
        <b/>
        <vertAlign val="superscript"/>
        <sz val="11"/>
        <color theme="1"/>
        <rFont val="Poppins"/>
      </rPr>
      <t>1,2</t>
    </r>
  </si>
  <si>
    <r>
      <t>Share-based compensation expense</t>
    </r>
    <r>
      <rPr>
        <vertAlign val="superscript"/>
        <sz val="11"/>
        <color theme="1"/>
        <rFont val="Poppins"/>
      </rPr>
      <t>1</t>
    </r>
  </si>
  <si>
    <r>
      <t>Transaction fees and associated costs</t>
    </r>
    <r>
      <rPr>
        <vertAlign val="superscript"/>
        <sz val="11"/>
        <color theme="1"/>
        <rFont val="Poppins"/>
      </rPr>
      <t>2</t>
    </r>
  </si>
  <si>
    <r>
      <t>Restructuring and integration costs</t>
    </r>
    <r>
      <rPr>
        <vertAlign val="superscript"/>
        <sz val="11"/>
        <color theme="1"/>
        <rFont val="Poppins"/>
      </rPr>
      <t>3</t>
    </r>
  </si>
  <si>
    <r>
      <t>Gaming tax expenses</t>
    </r>
    <r>
      <rPr>
        <vertAlign val="superscript"/>
        <sz val="11"/>
        <color theme="1"/>
        <rFont val="Poppins"/>
      </rPr>
      <t>5</t>
    </r>
  </si>
  <si>
    <r>
      <t>Impairment</t>
    </r>
    <r>
      <rPr>
        <vertAlign val="superscript"/>
        <sz val="11"/>
        <color theme="1"/>
        <rFont val="Poppins"/>
      </rPr>
      <t>6</t>
    </r>
  </si>
  <si>
    <r>
      <rPr>
        <vertAlign val="superscript"/>
        <sz val="10"/>
        <color theme="1"/>
        <rFont val="Poppins"/>
      </rPr>
      <t>4</t>
    </r>
    <r>
      <rPr>
        <sz val="10"/>
        <color theme="1"/>
        <rFont val="Poppins"/>
      </rPr>
      <t xml:space="preserve"> Relates to (i) release of legacy TSG legal provisions of $44 million for fiscal 2022 and (ii) settlement of a historic case in the Commonwealth of Kentucky against certain subsidiaries of legacy TSG of $223 million for fiscal 2021. </t>
    </r>
  </si>
  <si>
    <r>
      <rPr>
        <vertAlign val="superscript"/>
        <sz val="10"/>
        <color theme="1"/>
        <rFont val="Poppins"/>
      </rPr>
      <t>5</t>
    </r>
    <r>
      <rPr>
        <sz val="10"/>
        <color theme="1"/>
        <rFont val="Poppins"/>
      </rPr>
      <t xml:space="preserve"> Relates to the late payment interest regarding a historical German tax assessment on Betfair Exchange in 2012.</t>
    </r>
  </si>
  <si>
    <r>
      <rPr>
        <vertAlign val="superscript"/>
        <sz val="10"/>
        <color theme="1"/>
        <rFont val="Poppins"/>
      </rPr>
      <t>6</t>
    </r>
    <r>
      <rPr>
        <sz val="10"/>
        <color theme="1"/>
        <rFont val="Poppins"/>
      </rPr>
      <t xml:space="preserve"> In the fourth quarter of 2023, the Group recognized an intangible asset impairment loss of $725 million in sales and marketing expenses related to PokerStars trademark within the International segment. The impairment was primarily driven by an assessment of strategy and operational model aimed at maximizing the value of PokerStars’ proprietary poker assets consistent with our International segment strategy to combine global scale with local presence.</t>
    </r>
  </si>
  <si>
    <r>
      <t xml:space="preserve">Unrealized foreign exchange on translation of foreign currency debt </t>
    </r>
    <r>
      <rPr>
        <vertAlign val="superscript"/>
        <sz val="11"/>
        <color theme="1"/>
        <rFont val="Poppins"/>
      </rPr>
      <t>1</t>
    </r>
  </si>
  <si>
    <r>
      <t>Share-based compensation expense included in restructuring and integration costs in Quarterly Non-GAAP Recs</t>
    </r>
    <r>
      <rPr>
        <vertAlign val="superscript"/>
        <sz val="10"/>
        <color theme="1"/>
        <rFont val="Poppins"/>
      </rPr>
      <t>1</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</si>
  <si>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t>
    </r>
  </si>
  <si>
    <t>Q2 2024</t>
  </si>
  <si>
    <t xml:space="preserve">Repurchase of common stock </t>
  </si>
  <si>
    <t>Australia - revenue and Adjusted EBITDA US GAAP</t>
  </si>
  <si>
    <r>
      <t>International - revenue and Adjusted EBITDA US GAAP</t>
    </r>
    <r>
      <rPr>
        <b/>
        <vertAlign val="superscript"/>
        <sz val="13"/>
        <color theme="0"/>
        <rFont val="Poppins"/>
      </rPr>
      <t>3</t>
    </r>
  </si>
  <si>
    <t xml:space="preserve">Adjusted net income attributable to Flutter shareholders </t>
  </si>
  <si>
    <t>Adjusted net income attributable to Flutter shareholders</t>
  </si>
  <si>
    <t xml:space="preserve">Tax rates used in calculated adjusted net profit attributable to Flutter shareholders is the statutory tax rate applicable of the geographies in which the adjustments were incurred.
</t>
  </si>
  <si>
    <t>Adjusted earnings per share reconciliation</t>
  </si>
  <si>
    <t>Tax impact of above adjustments</t>
  </si>
  <si>
    <t>Group Free Cash Flow reconciliation</t>
  </si>
  <si>
    <r>
      <t xml:space="preserve">Tax impact of above adjustments </t>
    </r>
    <r>
      <rPr>
        <vertAlign val="superscript"/>
        <sz val="11"/>
        <color theme="1"/>
        <rFont val="Poppins"/>
      </rPr>
      <t xml:space="preserve">1 </t>
    </r>
  </si>
  <si>
    <r>
      <t>Adjustment of redeemable non-controlling interest to redemption value</t>
    </r>
    <r>
      <rPr>
        <vertAlign val="superscript"/>
        <sz val="11"/>
        <color theme="1"/>
        <rFont val="Poppins"/>
      </rPr>
      <t>3</t>
    </r>
  </si>
  <si>
    <r>
      <rPr>
        <vertAlign val="superscript"/>
        <sz val="11"/>
        <color theme="1"/>
        <rFont val="Poppins"/>
      </rPr>
      <t>1</t>
    </r>
    <r>
      <rPr>
        <sz val="11"/>
        <color theme="1"/>
        <rFont val="Poppins"/>
      </rPr>
      <t xml:space="preserve"> Representing the adjustment for foreign exchange that is economically hedged as a result of our cross-currency interest rate swaps to reflect the net cash outflow on maturity.</t>
    </r>
  </si>
  <si>
    <r>
      <rPr>
        <vertAlign val="superscript"/>
        <sz val="10"/>
        <color theme="1"/>
        <rFont val="Poppins"/>
      </rPr>
      <t>1</t>
    </r>
    <r>
      <rPr>
        <sz val="10"/>
        <color theme="1"/>
        <rFont val="Poppins"/>
      </rPr>
      <t xml:space="preserve"> Adjusted EBITDA and Adjusted EBITDA margin on a Group basis are non-GAAP financial measures. See the '4. Non-GAAP Adj. EBITDA Rec' section of this pack for reconciliations to the most directly comparable financial measures calculated in accordance with U.S. GAAP. </t>
    </r>
  </si>
  <si>
    <r>
      <rPr>
        <vertAlign val="superscript"/>
        <sz val="10"/>
        <color theme="1"/>
        <rFont val="Poppins"/>
      </rPr>
      <t>1</t>
    </r>
    <r>
      <rPr>
        <sz val="10"/>
        <color theme="1"/>
        <rFont val="Poppins"/>
      </rPr>
      <t xml:space="preserve"> For the periods 2021 through 2023, restructuring and integration costs include share-based compensation expense relating to specific share-based compensation plan in our International division. The information for these periods has not been restated to conform to the change in the definition of Adjusted EBITDA effective January 1, 2024 which now excludes all share-based compensation expense. For details of share-based compensation expense included in restructuring and integration costs, see "9</t>
    </r>
    <r>
      <rPr>
        <i/>
        <sz val="10"/>
        <color theme="1"/>
        <rFont val="Poppins"/>
      </rPr>
      <t>. Supplemental Non-GAAP Info"</t>
    </r>
  </si>
  <si>
    <t xml:space="preserve">Free cash flow </t>
  </si>
  <si>
    <r>
      <rPr>
        <vertAlign val="superscript"/>
        <sz val="10"/>
        <color theme="1"/>
        <rFont val="Poppins"/>
      </rPr>
      <t xml:space="preserve">2 </t>
    </r>
    <r>
      <rPr>
        <sz val="10"/>
        <color theme="1"/>
        <rFont val="Poppins"/>
      </rPr>
      <t>From January 1, 2024, Adjusted EBITDA excludes the cost of all share-based compensation. This change was not reflected in fiscal year 2023 reporting.</t>
    </r>
  </si>
  <si>
    <r>
      <rPr>
        <vertAlign val="superscript"/>
        <sz val="10"/>
        <color theme="1"/>
        <rFont val="Poppins"/>
      </rPr>
      <t xml:space="preserve">3 </t>
    </r>
    <r>
      <rPr>
        <sz val="10"/>
        <color theme="1"/>
        <rFont val="Poppins"/>
      </rPr>
      <t>From 1 January 2024, PokerStars US is reported in the International division reflecting how the business is now managed.</t>
    </r>
  </si>
  <si>
    <t xml:space="preserve">Adjusted net income </t>
  </si>
  <si>
    <r>
      <rPr>
        <vertAlign val="superscript"/>
        <sz val="10"/>
        <color theme="1"/>
        <rFont val="Poppins"/>
      </rPr>
      <t>3</t>
    </r>
    <r>
      <rPr>
        <sz val="10"/>
        <color theme="1"/>
        <rFont val="Poppins"/>
      </rPr>
      <t xml:space="preserve"> Up to and including 2023, costs primarily relate to various restructuring and other strategic initiatives to drive increased synergies arising primarily from the acquisitions of TSG and Sisal. These actions include efforts to consolidate and integrate our technology infrastructure, back-office functions and relocate certain operations to lower cost locations. The costs primarily include severance expenses, advisory fees and temporary staffing cost. Costs also include implementation costs of an enterprise resource planning system that could not be capitalized.</t>
    </r>
  </si>
  <si>
    <t>Free Cash Flow is defined as net cash provided by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 From Q2 2024, this metric is updated from the previously reported measure of Adjuted Free Cash Flow.</t>
  </si>
  <si>
    <t>Net cash provided by (used in) operating activities</t>
  </si>
  <si>
    <t>Net income (loss)</t>
  </si>
  <si>
    <r>
      <t>Legal settlements (loss contingencies)</t>
    </r>
    <r>
      <rPr>
        <vertAlign val="superscript"/>
        <sz val="11"/>
        <color theme="1"/>
        <rFont val="Poppins"/>
      </rPr>
      <t>4</t>
    </r>
  </si>
  <si>
    <t xml:space="preserve">Net cash (used in) provided by financing activities </t>
  </si>
  <si>
    <t xml:space="preserve">Non-cash interest (income) expense, net </t>
  </si>
  <si>
    <t>Loss (gain) on extinguishment of long-term debt</t>
  </si>
  <si>
    <t>Operating profit (loss)</t>
  </si>
  <si>
    <t>Income (loss) before tax</t>
  </si>
  <si>
    <t>Diluted weighted average number of shares</t>
  </si>
  <si>
    <t>(Gain) loss on settlement of long-term debt</t>
  </si>
  <si>
    <t>Legal settlements loss contingencies</t>
  </si>
  <si>
    <t>Add/ (Less):</t>
  </si>
  <si>
    <t>Net Debt</t>
  </si>
  <si>
    <t xml:space="preserve">Adjusted net income attributable to Flutter shareholders is net income/(loss) as adjusted for after tax effects of transaction fees and associated costs; restructuring and integration costs; legal settlements (loss contingencies), gaming taxes, disputes, amortization of acquired intangibles, accelerated amortization, loss/(gain) on settlement of long-term debt, financing related fees not eligible for capitalization, gain from disposal of businesses and share-based compensation. </t>
  </si>
  <si>
    <t>Free Cash Flow is defined as net cash provided by (used in) operating activities less payments for property and equipment, intangible assets and capitalized software. We believe that excluding these items from free cash flow better portrays our ability to generate cash, as such items are not indicative of our operating performance for the period.</t>
  </si>
  <si>
    <r>
      <rPr>
        <b/>
        <sz val="10"/>
        <color rgb="FF009CDE"/>
        <rFont val="Poppins"/>
      </rPr>
      <t>Non-GAAP financial measures disclaimer</t>
    </r>
    <r>
      <rPr>
        <sz val="10"/>
        <color rgb="FF000000"/>
        <rFont val="Times New Roman"/>
        <family val="1"/>
      </rPr>
      <t xml:space="preserve">
</t>
    </r>
    <r>
      <rPr>
        <sz val="8"/>
        <color theme="1"/>
        <rFont val="Poppins"/>
      </rPr>
      <t>This pack includes Adjusted EBITDA, Adjusted EBITDA Margin, Adjusted net income attributable to Flutter shareholders, Adjusted earnings per share (Adjusted EPS), Net Debt, Free Cash Flow and Adjusted depreciation and amortization, which are non-GAAP financial measures that we use to supplement our results presented in accordance with U.S. generally accepted accounting principles (“GAAP”). These non-GAAP measures are presented solely as supplemental disclosures to reported GAAP measures because we believe that these non-GAAP measures are useful in evaluating our operating performance, similar to measures reported by its publicly-listed U.S. competitors, and regularly used by analysts, lenders, financial, institutional and retail investors as measures of performance. Adjusted EBITDA, Adjusted EBITDA Margin, Adjusted net income attributable to Flutter shareholders, Adjusted earnings per share (Adjusted EPS), Segment Adjusted EBITDA, Net Debt and Free Cash Flow, are not intended to be substitutes for any GAAP financial measures, and, as calculated, may not be comparable to other similarly titled measures of performance of other companies in other industries or within the same industry.</t>
    </r>
  </si>
  <si>
    <t>Adjusted EBITDA is defined on a Group basis as net income (loss) before income taxes; other (expense)/ income, net; interest expense, net; depreciation and amortization; transaction fees and associated costs; restructuring and integration costs; legal settlements (loss contingencies); gaming taxes expenses; impairment of PPE and intangible assets and share-based compensation charge.</t>
  </si>
  <si>
    <r>
      <t>Net gain (loss) attributable to non-controlling interests and redeemable non-controlling interests</t>
    </r>
    <r>
      <rPr>
        <vertAlign val="superscript"/>
        <sz val="11"/>
        <color theme="1"/>
        <rFont val="Poppins"/>
      </rPr>
      <t>2</t>
    </r>
  </si>
  <si>
    <r>
      <rPr>
        <vertAlign val="superscript"/>
        <sz val="10"/>
        <color theme="1"/>
        <rFont val="Poppins"/>
      </rPr>
      <t>1</t>
    </r>
    <r>
      <rPr>
        <sz val="10"/>
        <color theme="1"/>
        <rFont val="Poppins"/>
      </rPr>
      <t xml:space="preserve"> Tax rates used in calculated adjusted net profit attributable to Flutter shareholders is the statutory tax rate applicable of the geographies in which the adjustments were incurred.
</t>
    </r>
    <r>
      <rPr>
        <vertAlign val="superscript"/>
        <sz val="10"/>
        <color theme="1"/>
        <rFont val="Poppins"/>
      </rPr>
      <t>2</t>
    </r>
    <r>
      <rPr>
        <sz val="10"/>
        <color theme="1"/>
        <rFont val="Poppins"/>
      </rPr>
      <t xml:space="preserve"> Represents net loss attributed to the non-controlling interest in Sisal and the redeemable non-controlling interest in Fan</t>
    </r>
    <r>
      <rPr>
        <sz val="10"/>
        <rFont val="Poppins"/>
      </rPr>
      <t>Duel, MaxBet</t>
    </r>
    <r>
      <rPr>
        <sz val="10"/>
        <color theme="1"/>
        <rFont val="Poppins"/>
      </rPr>
      <t xml:space="preserve"> and Junglee.
</t>
    </r>
    <r>
      <rPr>
        <vertAlign val="superscript"/>
        <sz val="10"/>
        <color theme="1"/>
        <rFont val="Poppins"/>
      </rPr>
      <t>3</t>
    </r>
    <r>
      <rPr>
        <sz val="10"/>
        <color theme="1"/>
        <rFont val="Poppins"/>
      </rPr>
      <t xml:space="preserve"> Represents the adjustment made to the carrying value of the redeemable non-controlling interests in Junglee and MaxBet to account for the higher of (i) the initial carrying amount adjusted for cumulative earnings allocations, or (ii) redemption value at each reporting date through retained earnings.</t>
    </r>
    <r>
      <rPr>
        <sz val="10"/>
        <color rgb="FFFF0000"/>
        <rFont val="Poppins"/>
      </rPr>
      <t xml:space="preserve"> </t>
    </r>
  </si>
  <si>
    <t>Loss (gain) on disposal</t>
  </si>
  <si>
    <t>Adjusted EBITDA, Adjusted EBITDA Margin, Adjusted net income attributable to Flutter shareholders, Adjusted earnings per share (Adjusted EPS) and Adjusted depreciation and amortization are non-GAAP measures and should not be viewed as measures of overall operating performance, indicators of our performance, considered in isolation, or construed as alternatives to operating profit/(loss), net income/(loss) measures or earnings per share, or as alternatives to cash flows from operating activities, as measures of liquidity, or as alternatives to any other measure determined in accordance with GAAP. Management has historically used these measures when evaluating operating performance because we believe that they provide additional perspective on the financial performance of our core business</t>
  </si>
  <si>
    <r>
      <t xml:space="preserve">FLUTTER 
ENTERTAINMENT PLC
Q3 2024 
</t>
    </r>
    <r>
      <rPr>
        <b/>
        <sz val="30"/>
        <color rgb="FFFFFFFF"/>
        <rFont val="Antonio"/>
      </rPr>
      <t xml:space="preserve">KPI Deck
</t>
    </r>
  </si>
  <si>
    <t>Q3 2024</t>
  </si>
  <si>
    <t>Earnings (loss) per share to Flutter shareholders</t>
  </si>
  <si>
    <t xml:space="preserve">Foreign currency exchange (gain) loss </t>
  </si>
  <si>
    <t>Other assets</t>
  </si>
  <si>
    <t>Other liabilities</t>
  </si>
  <si>
    <t>Right of use assets obtained in exchange for new operating lease liabilities</t>
  </si>
  <si>
    <t>Cash settlement of derivatives designated in net investment hedge</t>
  </si>
  <si>
    <t>Income taxes</t>
  </si>
  <si>
    <t>Dividend distributed to non-controlling interests</t>
  </si>
  <si>
    <t>Net increase (decrease) in cash, cash equivalents and restricted cash</t>
  </si>
  <si>
    <t xml:space="preserve">Foreign currency exchange gain (loss) on cash and cash equivalents </t>
  </si>
  <si>
    <r>
      <rPr>
        <vertAlign val="superscript"/>
        <sz val="10"/>
        <color theme="1"/>
        <rFont val="Poppins"/>
      </rPr>
      <t xml:space="preserve">2 </t>
    </r>
    <r>
      <rPr>
        <sz val="10"/>
        <color theme="1"/>
        <rFont val="Poppins"/>
      </rPr>
      <t>2024 fees mostly associated with transaction fees incurred for the listing, and subsequent primary listing, of Flutter's shares in the US. 2023 fees primarily associated with the US share listing also. Fox Option arbitration proceedings and acquisition-related costs in connection with tombola and Sisal drove these costs for 2022, with 2021 fees related to the potential listing of a minority stake of FanDuel in the U.S., Fox Option arbitration proceedings and acquisition-related costs in connection with Junglee Games, Singular, Sisal and tombola.</t>
    </r>
  </si>
  <si>
    <t>Income tax (expense)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</si>
</sst>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_(* #,##0_);_(* \(#,##0\);_(* &quot;-&quot;??_);_(@_)"/>
    <numFmt numFmtId="166" formatCode="_-* #,##0_-;\-* #,##0_-;_-* &quot;-&quot;??_-;_-@_-"/>
    <numFmt numFmtId="167" formatCode="0.0%"/>
    <numFmt numFmtId="168" formatCode="0%;\(0%\)"/>
    <numFmt numFmtId="169" formatCode="#,##0;\(#,##0\);\-"/>
    <numFmt numFmtId="170" formatCode="#,##0.00;\(#,##0.00\);\-"/>
    <numFmt numFmtId="171" formatCode="0.0%;\(0.0%\)"/>
  </numFmts>
  <fonts count="51">
    <font>
      <sz val="11"/>
      <color theme="1"/>
      <name val="Calibri"/>
      <family val="2"/>
      <scheme val="minor"/>
    </font>
    <font>
      <sz val="10"/>
      <name val="Arial"/>
      <family val="2"/>
    </font>
    <font>
      <sz val="11"/>
      <color theme="1"/>
      <name val="Calibri"/>
      <family val="2"/>
      <scheme val="minor"/>
    </font>
    <font>
      <sz val="10"/>
      <color rgb="FF000000"/>
      <name val="Times New Roman"/>
      <family val="1"/>
    </font>
    <font>
      <b/>
      <sz val="11"/>
      <color theme="0"/>
      <name val="Poppins"/>
    </font>
    <font>
      <sz val="10"/>
      <color rgb="FF021237"/>
      <name val="Poppins"/>
    </font>
    <font>
      <b/>
      <sz val="12"/>
      <color theme="0"/>
      <name val="Poppins"/>
    </font>
    <font>
      <sz val="12"/>
      <color theme="1"/>
      <name val="Poppins"/>
    </font>
    <font>
      <b/>
      <sz val="12"/>
      <color theme="1"/>
      <name val="Poppins"/>
    </font>
    <font>
      <b/>
      <i/>
      <sz val="11"/>
      <color rgb="FF021237"/>
      <name val="Poppins"/>
    </font>
    <font>
      <sz val="11"/>
      <color rgb="FF021237"/>
      <name val="Poppins"/>
    </font>
    <font>
      <sz val="11"/>
      <color theme="1"/>
      <name val="Poppins"/>
    </font>
    <font>
      <b/>
      <sz val="11"/>
      <color rgb="FF021237"/>
      <name val="Poppins"/>
    </font>
    <font>
      <sz val="11"/>
      <name val="Poppins"/>
    </font>
    <font>
      <i/>
      <sz val="11"/>
      <color rgb="FF021237"/>
      <name val="Poppins"/>
    </font>
    <font>
      <b/>
      <sz val="11"/>
      <color theme="1"/>
      <name val="Poppins"/>
    </font>
    <font>
      <i/>
      <sz val="11"/>
      <color theme="1"/>
      <name val="Poppins"/>
    </font>
    <font>
      <sz val="10"/>
      <color theme="1"/>
      <name val="Arial"/>
      <family val="2"/>
    </font>
    <font>
      <b/>
      <sz val="14"/>
      <color theme="0"/>
      <name val="Poppins"/>
    </font>
    <font>
      <b/>
      <sz val="13"/>
      <color theme="0"/>
      <name val="Poppins"/>
    </font>
    <font>
      <b/>
      <vertAlign val="superscript"/>
      <sz val="13"/>
      <color theme="0"/>
      <name val="Poppins"/>
    </font>
    <font>
      <b/>
      <sz val="9"/>
      <color theme="0"/>
      <name val="Poppins"/>
    </font>
    <font>
      <b/>
      <i/>
      <sz val="11"/>
      <color theme="1"/>
      <name val="Poppins"/>
    </font>
    <font>
      <b/>
      <sz val="11"/>
      <color rgb="FFFFFFFF"/>
      <name val="Poppins"/>
    </font>
    <font>
      <b/>
      <sz val="10"/>
      <color rgb="FF002060"/>
      <name val="Times New Roman"/>
      <family val="1"/>
    </font>
    <font>
      <b/>
      <sz val="10"/>
      <color rgb="FF009CDE"/>
      <name val="Poppins"/>
    </font>
    <font>
      <sz val="8"/>
      <color rgb="FF021237"/>
      <name val="Poppins"/>
    </font>
    <font>
      <b/>
      <sz val="14"/>
      <color rgb="FF002060"/>
      <name val="Pippins"/>
    </font>
    <font>
      <b/>
      <sz val="10"/>
      <color rgb="FF00B0F0"/>
      <name val="Poppins"/>
    </font>
    <font>
      <b/>
      <vertAlign val="superscript"/>
      <sz val="11"/>
      <color theme="1"/>
      <name val="Poppins"/>
    </font>
    <font>
      <sz val="11"/>
      <color indexed="8"/>
      <name val="Calibri"/>
      <family val="2"/>
      <scheme val="minor"/>
    </font>
    <font>
      <b/>
      <sz val="60"/>
      <color rgb="FFFFFFFF"/>
      <name val="Antonio"/>
    </font>
    <font>
      <b/>
      <sz val="10"/>
      <color rgb="FFFFFFFF"/>
      <name val="Times New Roman"/>
      <family val="1"/>
    </font>
    <font>
      <b/>
      <sz val="70"/>
      <color rgb="FFFFFFFF"/>
      <name val="Antonio"/>
    </font>
    <font>
      <b/>
      <sz val="30"/>
      <color rgb="FFFFFFFF"/>
      <name val="Antonio"/>
    </font>
    <font>
      <sz val="8"/>
      <name val="Calibri"/>
      <family val="2"/>
      <scheme val="minor"/>
    </font>
    <font>
      <sz val="10"/>
      <color rgb="FFFF0000"/>
      <name val="Poppins"/>
    </font>
    <font>
      <sz val="8"/>
      <name val="Poppins"/>
    </font>
    <font>
      <sz val="10"/>
      <name val="Poppins"/>
    </font>
    <font>
      <b/>
      <sz val="10"/>
      <color theme="0"/>
      <name val="Poppins"/>
    </font>
    <font>
      <b/>
      <sz val="11"/>
      <color theme="1"/>
      <name val="Calibri"/>
      <family val="2"/>
      <scheme val="minor"/>
    </font>
    <font>
      <vertAlign val="superscript"/>
      <sz val="11"/>
      <color theme="1"/>
      <name val="Poppins"/>
    </font>
    <font>
      <sz val="10"/>
      <color theme="1"/>
      <name val="Poppins"/>
    </font>
    <font>
      <vertAlign val="superscript"/>
      <sz val="10"/>
      <color theme="1"/>
      <name val="Poppins"/>
    </font>
    <font>
      <b/>
      <sz val="10"/>
      <color theme="1"/>
      <name val="Poppins"/>
    </font>
    <font>
      <i/>
      <sz val="10"/>
      <color theme="1"/>
      <name val="Poppins"/>
    </font>
    <font>
      <sz val="8"/>
      <color theme="1"/>
      <name val="Poppins"/>
    </font>
    <font>
      <b/>
      <sz val="10"/>
      <color theme="1"/>
      <name val="Times New Roman"/>
      <family val="1"/>
    </font>
    <font>
      <sz val="11"/>
      <color rgb="FFFF0000"/>
      <name val="Poppins"/>
    </font>
    <font>
      <sz val="10"/>
      <color rgb="FFFF0000"/>
      <name val="Times New Roman"/>
      <family val="1"/>
    </font>
    <font>
      <b/>
      <sz val="10"/>
      <name val="Poppins"/>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21237"/>
        <bgColor indexed="64"/>
      </patternFill>
    </fill>
    <fill>
      <patternFill patternType="solid">
        <fgColor theme="2" tint="-9.9978637043366805E-2"/>
        <bgColor indexed="64"/>
      </patternFill>
    </fill>
    <fill>
      <patternFill patternType="solid">
        <fgColor rgb="FF021237"/>
      </patternFill>
    </fill>
    <fill>
      <patternFill patternType="solid">
        <fgColor theme="0" tint="-0.14999847407452621"/>
        <bgColor indexed="64"/>
      </patternFill>
    </fill>
  </fills>
  <borders count="21">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0" fontId="17" fillId="0" borderId="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17" fillId="0" borderId="0" applyFont="0" applyFill="0" applyBorder="0" applyAlignment="0" applyProtection="0"/>
    <xf numFmtId="164" fontId="2" fillId="0" borderId="0" applyFont="0" applyFill="0" applyBorder="0" applyAlignment="0" applyProtection="0"/>
    <xf numFmtId="0" fontId="3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41">
    <xf numFmtId="0" fontId="0" fillId="0" borderId="0" xfId="0"/>
    <xf numFmtId="0" fontId="5" fillId="0" borderId="0" xfId="0" applyFont="1" applyAlignment="1">
      <alignment vertical="center" wrapText="1"/>
    </xf>
    <xf numFmtId="0" fontId="7" fillId="0" borderId="0" xfId="0" applyFont="1"/>
    <xf numFmtId="0" fontId="6" fillId="4" borderId="0" xfId="0" applyFont="1" applyFill="1" applyAlignment="1">
      <alignment horizontal="center"/>
    </xf>
    <xf numFmtId="0" fontId="8" fillId="0" borderId="0" xfId="0" applyFont="1"/>
    <xf numFmtId="0" fontId="6" fillId="4" borderId="0" xfId="0" applyFont="1" applyFill="1" applyAlignment="1">
      <alignment horizontal="left" wrapText="1"/>
    </xf>
    <xf numFmtId="0" fontId="10" fillId="0" borderId="0" xfId="0" applyFont="1"/>
    <xf numFmtId="0" fontId="11" fillId="0" borderId="0" xfId="0" applyFont="1"/>
    <xf numFmtId="0" fontId="11" fillId="0" borderId="0" xfId="0" applyFont="1" applyAlignment="1">
      <alignment wrapText="1"/>
    </xf>
    <xf numFmtId="0" fontId="4" fillId="2" borderId="0" xfId="0" applyFont="1" applyFill="1" applyAlignment="1">
      <alignment horizontal="center"/>
    </xf>
    <xf numFmtId="0" fontId="4" fillId="4" borderId="0" xfId="0" applyFont="1" applyFill="1" applyAlignment="1">
      <alignment horizontal="center"/>
    </xf>
    <xf numFmtId="0" fontId="13" fillId="0" borderId="0" xfId="0" applyFont="1"/>
    <xf numFmtId="0" fontId="14" fillId="0" borderId="0" xfId="0" applyFont="1"/>
    <xf numFmtId="0" fontId="11" fillId="0" borderId="0" xfId="0" applyFont="1" applyAlignment="1">
      <alignment horizontal="left"/>
    </xf>
    <xf numFmtId="0" fontId="15" fillId="0" borderId="0" xfId="0" applyFont="1"/>
    <xf numFmtId="166" fontId="10" fillId="0" borderId="0" xfId="2" applyNumberFormat="1" applyFont="1" applyFill="1" applyBorder="1" applyAlignment="1">
      <alignment horizontal="center" vertical="center"/>
    </xf>
    <xf numFmtId="166" fontId="12" fillId="0" borderId="0" xfId="2" applyNumberFormat="1" applyFont="1" applyFill="1" applyBorder="1" applyAlignment="1">
      <alignment horizontal="center" vertical="center"/>
    </xf>
    <xf numFmtId="0" fontId="16" fillId="0" borderId="0" xfId="0" applyFont="1"/>
    <xf numFmtId="166" fontId="15" fillId="0" borderId="0" xfId="2" applyNumberFormat="1" applyFont="1"/>
    <xf numFmtId="0" fontId="11" fillId="0" borderId="0" xfId="0" applyFont="1" applyAlignment="1">
      <alignment vertical="center"/>
    </xf>
    <xf numFmtId="0" fontId="12" fillId="0" borderId="0" xfId="0" applyFont="1"/>
    <xf numFmtId="169" fontId="11" fillId="0" borderId="0" xfId="0" applyNumberFormat="1" applyFont="1"/>
    <xf numFmtId="0" fontId="11" fillId="0" borderId="0" xfId="0" applyFont="1" applyAlignment="1">
      <alignment horizontal="left" vertical="center"/>
    </xf>
    <xf numFmtId="0" fontId="15" fillId="0" borderId="0" xfId="0" applyFont="1" applyAlignment="1">
      <alignment vertical="center"/>
    </xf>
    <xf numFmtId="0" fontId="9" fillId="0" borderId="0" xfId="0" applyFont="1" applyAlignment="1">
      <alignment horizontal="left" vertical="center"/>
    </xf>
    <xf numFmtId="0" fontId="11" fillId="2" borderId="0" xfId="0" applyFont="1" applyFill="1"/>
    <xf numFmtId="0" fontId="6" fillId="2" borderId="0" xfId="0" applyFont="1" applyFill="1" applyAlignment="1">
      <alignment horizontal="center"/>
    </xf>
    <xf numFmtId="0" fontId="7" fillId="2" borderId="0" xfId="0" applyFont="1" applyFill="1"/>
    <xf numFmtId="0" fontId="9" fillId="0" borderId="0" xfId="0" applyFont="1"/>
    <xf numFmtId="0" fontId="6" fillId="0" borderId="0" xfId="0" applyFont="1" applyAlignment="1">
      <alignment horizontal="center"/>
    </xf>
    <xf numFmtId="0" fontId="4" fillId="4" borderId="9" xfId="0" applyFont="1" applyFill="1" applyBorder="1" applyAlignment="1">
      <alignment horizontal="left"/>
    </xf>
    <xf numFmtId="0" fontId="4" fillId="4" borderId="10" xfId="0" applyFont="1" applyFill="1" applyBorder="1" applyAlignment="1">
      <alignment horizontal="center"/>
    </xf>
    <xf numFmtId="0" fontId="4" fillId="4" borderId="11" xfId="0" applyFont="1" applyFill="1" applyBorder="1" applyAlignment="1">
      <alignment horizontal="center"/>
    </xf>
    <xf numFmtId="0" fontId="11" fillId="2" borderId="0" xfId="0" applyFont="1" applyFill="1" applyAlignment="1">
      <alignment vertical="center"/>
    </xf>
    <xf numFmtId="0" fontId="15" fillId="2" borderId="0" xfId="0" applyFont="1" applyFill="1"/>
    <xf numFmtId="0" fontId="11" fillId="2" borderId="0" xfId="0" applyFont="1" applyFill="1" applyAlignment="1">
      <alignment horizontal="left"/>
    </xf>
    <xf numFmtId="0" fontId="10" fillId="0" borderId="0" xfId="0" applyFont="1" applyAlignment="1">
      <alignment horizontal="left" vertical="center" wrapText="1"/>
    </xf>
    <xf numFmtId="168" fontId="9" fillId="0" borderId="0" xfId="3" applyNumberFormat="1" applyFont="1" applyBorder="1" applyAlignment="1">
      <alignment vertical="center"/>
    </xf>
    <xf numFmtId="168" fontId="9" fillId="3" borderId="0" xfId="3" applyNumberFormat="1" applyFont="1" applyFill="1" applyBorder="1" applyAlignment="1">
      <alignment vertical="center"/>
    </xf>
    <xf numFmtId="0" fontId="4" fillId="4" borderId="10" xfId="0" applyFont="1" applyFill="1" applyBorder="1" applyAlignment="1">
      <alignment horizontal="left"/>
    </xf>
    <xf numFmtId="168" fontId="9" fillId="2" borderId="0" xfId="3" applyNumberFormat="1" applyFont="1" applyFill="1" applyBorder="1" applyAlignment="1">
      <alignment vertical="center"/>
    </xf>
    <xf numFmtId="0" fontId="4" fillId="4" borderId="5" xfId="0" applyFont="1" applyFill="1" applyBorder="1" applyAlignment="1">
      <alignment horizontal="left" wrapText="1"/>
    </xf>
    <xf numFmtId="0" fontId="4" fillId="4" borderId="4" xfId="0" applyFont="1" applyFill="1" applyBorder="1" applyAlignment="1">
      <alignment horizontal="center"/>
    </xf>
    <xf numFmtId="0" fontId="4" fillId="4" borderId="6" xfId="0" applyFont="1" applyFill="1" applyBorder="1" applyAlignment="1">
      <alignment horizontal="center"/>
    </xf>
    <xf numFmtId="0" fontId="5"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top" wrapText="1"/>
    </xf>
    <xf numFmtId="0" fontId="3" fillId="0" borderId="0" xfId="0" applyFont="1" applyAlignment="1">
      <alignment vertical="top" wrapText="1"/>
    </xf>
    <xf numFmtId="0" fontId="24" fillId="0" borderId="0" xfId="0" applyFont="1" applyAlignment="1">
      <alignment vertical="center" wrapText="1"/>
    </xf>
    <xf numFmtId="0" fontId="27" fillId="0" borderId="0" xfId="0" applyFont="1" applyAlignment="1">
      <alignment vertical="top" wrapText="1"/>
    </xf>
    <xf numFmtId="0" fontId="4" fillId="4" borderId="9" xfId="0" applyFont="1" applyFill="1" applyBorder="1" applyAlignment="1">
      <alignment horizontal="left"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171" fontId="22" fillId="0" borderId="0" xfId="3" applyNumberFormat="1" applyFont="1" applyAlignment="1">
      <alignment horizontal="center" vertical="center"/>
    </xf>
    <xf numFmtId="171" fontId="15" fillId="3" borderId="0" xfId="3" applyNumberFormat="1" applyFont="1" applyFill="1" applyBorder="1" applyAlignment="1">
      <alignment horizontal="center" vertical="center"/>
    </xf>
    <xf numFmtId="171" fontId="22" fillId="2" borderId="0" xfId="3" applyNumberFormat="1" applyFont="1" applyFill="1" applyAlignment="1">
      <alignment horizontal="center" vertical="center"/>
    </xf>
    <xf numFmtId="171" fontId="22" fillId="3" borderId="0" xfId="3" applyNumberFormat="1" applyFont="1" applyFill="1" applyBorder="1" applyAlignment="1">
      <alignment horizontal="center" vertical="center"/>
    </xf>
    <xf numFmtId="171" fontId="22" fillId="0" borderId="0" xfId="3" applyNumberFormat="1" applyFont="1" applyBorder="1" applyAlignment="1">
      <alignment horizontal="center" vertical="center"/>
    </xf>
    <xf numFmtId="171" fontId="22" fillId="2" borderId="0" xfId="3" applyNumberFormat="1" applyFont="1" applyFill="1" applyBorder="1" applyAlignment="1">
      <alignment horizontal="center" vertical="center"/>
    </xf>
    <xf numFmtId="0" fontId="16" fillId="0" borderId="0" xfId="0" applyFont="1" applyAlignment="1">
      <alignment horizontal="left" vertical="center"/>
    </xf>
    <xf numFmtId="171" fontId="16" fillId="0" borderId="0" xfId="3" applyNumberFormat="1" applyFont="1" applyAlignment="1">
      <alignment horizontal="center" vertical="center"/>
    </xf>
    <xf numFmtId="171" fontId="16" fillId="2" borderId="0" xfId="3" applyNumberFormat="1" applyFont="1" applyFill="1" applyAlignment="1">
      <alignment horizontal="center" vertical="center"/>
    </xf>
    <xf numFmtId="0" fontId="22" fillId="0" borderId="0" xfId="0" applyFont="1" applyAlignment="1">
      <alignment horizontal="left" vertical="center" wrapText="1"/>
    </xf>
    <xf numFmtId="0" fontId="31" fillId="6" borderId="0" xfId="0" applyFont="1" applyFill="1" applyAlignment="1">
      <alignment vertical="top" wrapText="1"/>
    </xf>
    <xf numFmtId="0" fontId="31" fillId="6" borderId="15" xfId="0" applyFont="1" applyFill="1" applyBorder="1" applyAlignment="1">
      <alignment vertical="top" wrapText="1"/>
    </xf>
    <xf numFmtId="0" fontId="32" fillId="0" borderId="0" xfId="0" applyFont="1" applyAlignment="1">
      <alignment vertical="top" wrapText="1"/>
    </xf>
    <xf numFmtId="0" fontId="31" fillId="6" borderId="16" xfId="0" applyFont="1" applyFill="1" applyBorder="1" applyAlignment="1">
      <alignment vertical="top" wrapText="1"/>
    </xf>
    <xf numFmtId="0" fontId="32" fillId="6" borderId="15" xfId="0" applyFont="1" applyFill="1" applyBorder="1" applyAlignment="1">
      <alignment vertical="top" wrapText="1"/>
    </xf>
    <xf numFmtId="0" fontId="32" fillId="6" borderId="16" xfId="0" applyFont="1" applyFill="1" applyBorder="1" applyAlignment="1">
      <alignment horizontal="center" vertical="top" wrapText="1"/>
    </xf>
    <xf numFmtId="0" fontId="31" fillId="6" borderId="14" xfId="0" applyFont="1" applyFill="1" applyBorder="1" applyAlignment="1">
      <alignment vertical="top" wrapText="1"/>
    </xf>
    <xf numFmtId="0" fontId="32" fillId="6" borderId="17" xfId="0" applyFont="1" applyFill="1" applyBorder="1" applyAlignment="1">
      <alignment vertical="top" wrapText="1"/>
    </xf>
    <xf numFmtId="0" fontId="32" fillId="6" borderId="0" xfId="0" applyFont="1" applyFill="1" applyAlignment="1">
      <alignment vertical="top" wrapText="1"/>
    </xf>
    <xf numFmtId="0" fontId="31" fillId="0" borderId="0" xfId="0" applyFont="1" applyAlignment="1">
      <alignment vertical="top" wrapText="1"/>
    </xf>
    <xf numFmtId="0" fontId="32" fillId="6" borderId="16" xfId="0" applyFont="1" applyFill="1" applyBorder="1" applyAlignment="1">
      <alignment vertical="top" wrapText="1"/>
    </xf>
    <xf numFmtId="0" fontId="32" fillId="6" borderId="12" xfId="0" applyFont="1" applyFill="1" applyBorder="1" applyAlignment="1">
      <alignment vertical="top" wrapText="1"/>
    </xf>
    <xf numFmtId="168" fontId="9" fillId="0" borderId="0" xfId="3" applyNumberFormat="1" applyFont="1" applyFill="1" applyBorder="1" applyAlignment="1">
      <alignment vertical="center"/>
    </xf>
    <xf numFmtId="0" fontId="26" fillId="0" borderId="0" xfId="0" applyFont="1" applyAlignment="1">
      <alignment horizontal="left" vertical="center" wrapText="1"/>
    </xf>
    <xf numFmtId="171" fontId="15" fillId="0" borderId="0" xfId="3" applyNumberFormat="1" applyFont="1" applyFill="1" applyBorder="1" applyAlignment="1">
      <alignment horizontal="center" vertical="center"/>
    </xf>
    <xf numFmtId="0" fontId="37" fillId="0" borderId="0" xfId="0" applyFont="1" applyAlignment="1">
      <alignment vertical="top"/>
    </xf>
    <xf numFmtId="171" fontId="22" fillId="0" borderId="0" xfId="3" applyNumberFormat="1" applyFont="1" applyFill="1" applyAlignment="1">
      <alignment horizontal="center" vertical="center"/>
    </xf>
    <xf numFmtId="171" fontId="22" fillId="0" borderId="0" xfId="3" applyNumberFormat="1" applyFont="1" applyFill="1" applyBorder="1" applyAlignment="1">
      <alignment horizontal="center" vertical="center"/>
    </xf>
    <xf numFmtId="171" fontId="22" fillId="0" borderId="1" xfId="3" applyNumberFormat="1" applyFont="1" applyFill="1" applyBorder="1" applyAlignment="1">
      <alignment horizontal="center" vertical="center"/>
    </xf>
    <xf numFmtId="171" fontId="11" fillId="0" borderId="0" xfId="3" applyNumberFormat="1" applyFont="1" applyFill="1" applyBorder="1" applyAlignment="1">
      <alignment horizontal="center" vertical="center"/>
    </xf>
    <xf numFmtId="169" fontId="15" fillId="0" borderId="0" xfId="1" applyNumberFormat="1" applyFont="1" applyAlignment="1">
      <alignment horizontal="center" vertical="center"/>
    </xf>
    <xf numFmtId="169" fontId="15" fillId="3" borderId="0" xfId="1" applyNumberFormat="1" applyFont="1" applyFill="1" applyAlignment="1">
      <alignment horizontal="center" vertical="center"/>
    </xf>
    <xf numFmtId="0" fontId="5" fillId="0" borderId="0" xfId="0" applyFont="1" applyAlignment="1">
      <alignment horizontal="left" wrapText="1"/>
    </xf>
    <xf numFmtId="0" fontId="5" fillId="0" borderId="0" xfId="0" applyFont="1" applyAlignment="1">
      <alignment vertical="top" wrapText="1"/>
    </xf>
    <xf numFmtId="0" fontId="22" fillId="0" borderId="0" xfId="0" applyFont="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166" fontId="10" fillId="0" borderId="0" xfId="0" applyNumberFormat="1" applyFont="1"/>
    <xf numFmtId="165" fontId="14" fillId="0" borderId="0" xfId="0" applyNumberFormat="1" applyFont="1"/>
    <xf numFmtId="0" fontId="13" fillId="0" borderId="0" xfId="0" applyFont="1" applyAlignment="1">
      <alignment vertical="center"/>
    </xf>
    <xf numFmtId="0" fontId="13" fillId="0" borderId="10" xfId="0" applyFont="1" applyBorder="1"/>
    <xf numFmtId="0" fontId="13" fillId="0" borderId="11" xfId="0" applyFont="1" applyBorder="1"/>
    <xf numFmtId="0" fontId="38" fillId="0" borderId="0" xfId="0" applyFont="1" applyAlignment="1">
      <alignment vertical="center" wrapText="1"/>
    </xf>
    <xf numFmtId="0" fontId="38" fillId="0" borderId="0" xfId="0" applyFont="1" applyAlignment="1">
      <alignment vertical="top" wrapText="1"/>
    </xf>
    <xf numFmtId="0" fontId="40" fillId="0" borderId="0" xfId="0" applyFont="1"/>
    <xf numFmtId="0" fontId="11" fillId="0" borderId="0" xfId="0" applyFont="1" applyAlignment="1">
      <alignment vertical="center" wrapText="1"/>
    </xf>
    <xf numFmtId="169" fontId="11" fillId="2" borderId="0" xfId="1" applyNumberFormat="1" applyFont="1" applyFill="1" applyAlignment="1">
      <alignment horizontal="center" vertical="center"/>
    </xf>
    <xf numFmtId="169" fontId="11" fillId="5" borderId="0" xfId="1" applyNumberFormat="1" applyFont="1" applyFill="1" applyAlignment="1">
      <alignment horizontal="center" vertical="center"/>
    </xf>
    <xf numFmtId="169" fontId="11" fillId="0" borderId="0" xfId="1" applyNumberFormat="1" applyFont="1" applyAlignment="1">
      <alignment horizontal="center" vertical="center"/>
    </xf>
    <xf numFmtId="169" fontId="11" fillId="2" borderId="10" xfId="1" applyNumberFormat="1" applyFont="1" applyFill="1" applyBorder="1" applyAlignment="1">
      <alignment horizontal="center" vertical="center"/>
    </xf>
    <xf numFmtId="169" fontId="11" fillId="5" borderId="10" xfId="1" applyNumberFormat="1" applyFont="1" applyFill="1" applyBorder="1" applyAlignment="1">
      <alignment horizontal="center" vertical="center"/>
    </xf>
    <xf numFmtId="169" fontId="11" fillId="0" borderId="10" xfId="1" applyNumberFormat="1" applyFont="1" applyBorder="1" applyAlignment="1">
      <alignment horizontal="center" vertical="center"/>
    </xf>
    <xf numFmtId="0" fontId="15" fillId="0" borderId="0" xfId="0" applyFont="1" applyAlignment="1">
      <alignment vertical="center" wrapText="1"/>
    </xf>
    <xf numFmtId="169" fontId="15" fillId="2" borderId="0" xfId="1" applyNumberFormat="1" applyFont="1" applyFill="1" applyAlignment="1">
      <alignment horizontal="center" vertical="center"/>
    </xf>
    <xf numFmtId="169" fontId="15" fillId="5" borderId="0" xfId="1" applyNumberFormat="1" applyFont="1" applyFill="1" applyAlignment="1">
      <alignment horizontal="center" vertical="center"/>
    </xf>
    <xf numFmtId="165" fontId="15" fillId="0" borderId="1" xfId="0" applyNumberFormat="1" applyFont="1" applyBorder="1"/>
    <xf numFmtId="165" fontId="15" fillId="0" borderId="4" xfId="0" applyNumberFormat="1" applyFont="1" applyBorder="1"/>
    <xf numFmtId="165" fontId="15" fillId="5" borderId="4" xfId="0" applyNumberFormat="1" applyFont="1" applyFill="1" applyBorder="1"/>
    <xf numFmtId="165" fontId="15" fillId="2" borderId="4" xfId="0" applyNumberFormat="1" applyFont="1" applyFill="1" applyBorder="1"/>
    <xf numFmtId="169" fontId="15" fillId="2" borderId="1" xfId="1" applyNumberFormat="1" applyFont="1" applyFill="1" applyBorder="1" applyAlignment="1">
      <alignment horizontal="center" vertical="center"/>
    </xf>
    <xf numFmtId="169" fontId="15" fillId="5" borderId="1" xfId="1" applyNumberFormat="1" applyFont="1" applyFill="1" applyBorder="1" applyAlignment="1">
      <alignment horizontal="center" vertical="center"/>
    </xf>
    <xf numFmtId="169" fontId="15" fillId="0" borderId="1" xfId="1" applyNumberFormat="1" applyFont="1" applyBorder="1" applyAlignment="1">
      <alignment horizontal="center" vertical="center"/>
    </xf>
    <xf numFmtId="165" fontId="15" fillId="0" borderId="0" xfId="0" applyNumberFormat="1" applyFont="1"/>
    <xf numFmtId="165" fontId="15" fillId="5" borderId="0" xfId="0" applyNumberFormat="1" applyFont="1" applyFill="1"/>
    <xf numFmtId="165" fontId="15" fillId="2" borderId="0" xfId="0" applyNumberFormat="1" applyFont="1" applyFill="1"/>
    <xf numFmtId="169" fontId="15" fillId="0" borderId="2" xfId="1" applyNumberFormat="1" applyFont="1" applyBorder="1" applyAlignment="1">
      <alignment horizontal="center" vertical="center"/>
    </xf>
    <xf numFmtId="169" fontId="15" fillId="5" borderId="2" xfId="1" applyNumberFormat="1" applyFont="1" applyFill="1" applyBorder="1" applyAlignment="1">
      <alignment horizontal="center" vertical="center"/>
    </xf>
    <xf numFmtId="0" fontId="42" fillId="0" borderId="0" xfId="0" applyFont="1" applyAlignment="1">
      <alignment horizontal="left" vertical="center" wrapText="1"/>
    </xf>
    <xf numFmtId="0" fontId="15" fillId="0" borderId="0" xfId="0" applyFont="1" applyAlignment="1">
      <alignment horizontal="left" vertical="center" wrapText="1"/>
    </xf>
    <xf numFmtId="166" fontId="15" fillId="0" borderId="0" xfId="2" applyNumberFormat="1" applyFont="1" applyFill="1" applyAlignment="1">
      <alignment horizontal="center" vertical="center"/>
    </xf>
    <xf numFmtId="166" fontId="15" fillId="3"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1" xfId="0" applyFont="1" applyBorder="1" applyAlignment="1">
      <alignment horizontal="left" vertical="center"/>
    </xf>
    <xf numFmtId="169" fontId="15" fillId="3" borderId="1" xfId="1" applyNumberFormat="1" applyFont="1" applyFill="1" applyBorder="1" applyAlignment="1">
      <alignment horizontal="center" vertical="center"/>
    </xf>
    <xf numFmtId="0" fontId="11" fillId="0" borderId="0" xfId="0" applyFont="1" applyAlignment="1">
      <alignment horizontal="left" vertical="center" wrapText="1"/>
    </xf>
    <xf numFmtId="167" fontId="11" fillId="0" borderId="0" xfId="3" applyNumberFormat="1" applyFont="1" applyFill="1" applyBorder="1" applyAlignment="1">
      <alignment horizontal="center" vertical="center"/>
    </xf>
    <xf numFmtId="167" fontId="15" fillId="3" borderId="0" xfId="3" applyNumberFormat="1" applyFont="1" applyFill="1" applyBorder="1" applyAlignment="1">
      <alignment horizontal="center" vertical="center"/>
    </xf>
    <xf numFmtId="167" fontId="15" fillId="0" borderId="0" xfId="3" applyNumberFormat="1" applyFont="1" applyFill="1" applyBorder="1" applyAlignment="1">
      <alignment horizontal="center" vertical="center"/>
    </xf>
    <xf numFmtId="0" fontId="15" fillId="0" borderId="1" xfId="0" applyFont="1" applyBorder="1" applyAlignment="1">
      <alignment horizontal="left" vertical="center" wrapText="1"/>
    </xf>
    <xf numFmtId="166" fontId="11" fillId="0" borderId="0" xfId="2" applyNumberFormat="1" applyFont="1" applyFill="1" applyBorder="1" applyAlignment="1">
      <alignment horizontal="center" vertical="center"/>
    </xf>
    <xf numFmtId="166" fontId="15" fillId="0" borderId="0" xfId="2" applyNumberFormat="1" applyFont="1" applyFill="1" applyBorder="1" applyAlignment="1">
      <alignment horizontal="center" vertical="center"/>
    </xf>
    <xf numFmtId="0" fontId="15" fillId="0" borderId="10" xfId="0" applyFont="1" applyBorder="1" applyAlignment="1">
      <alignment vertical="center"/>
    </xf>
    <xf numFmtId="0" fontId="11" fillId="0" borderId="5" xfId="0" applyFont="1" applyBorder="1" applyAlignment="1">
      <alignment horizontal="left" vertical="center" wrapText="1"/>
    </xf>
    <xf numFmtId="169" fontId="11" fillId="0" borderId="4" xfId="1" applyNumberFormat="1" applyFont="1" applyBorder="1" applyAlignment="1">
      <alignment horizontal="center" vertical="center"/>
    </xf>
    <xf numFmtId="169" fontId="15" fillId="3" borderId="4" xfId="1" applyNumberFormat="1" applyFont="1" applyFill="1" applyBorder="1" applyAlignment="1">
      <alignment horizontal="center" vertical="center"/>
    </xf>
    <xf numFmtId="169" fontId="11" fillId="0" borderId="6" xfId="1" applyNumberFormat="1" applyFont="1" applyBorder="1" applyAlignment="1">
      <alignment horizontal="center" vertical="center"/>
    </xf>
    <xf numFmtId="0" fontId="11" fillId="0" borderId="7" xfId="0" applyFont="1" applyBorder="1" applyAlignment="1">
      <alignment horizontal="left" vertical="center" wrapText="1"/>
    </xf>
    <xf numFmtId="169" fontId="11" fillId="0" borderId="8" xfId="1" applyNumberFormat="1" applyFont="1" applyBorder="1" applyAlignment="1">
      <alignment horizontal="center" vertical="center"/>
    </xf>
    <xf numFmtId="0" fontId="11" fillId="0" borderId="9" xfId="0" applyFont="1" applyBorder="1" applyAlignment="1">
      <alignment horizontal="left" vertical="center" wrapText="1"/>
    </xf>
    <xf numFmtId="169" fontId="15" fillId="3" borderId="10" xfId="1" applyNumberFormat="1" applyFont="1" applyFill="1" applyBorder="1" applyAlignment="1">
      <alignment horizontal="center" vertical="center"/>
    </xf>
    <xf numFmtId="169" fontId="11" fillId="0" borderId="11" xfId="1" applyNumberFormat="1" applyFont="1" applyBorder="1" applyAlignment="1">
      <alignment horizontal="center" vertical="center"/>
    </xf>
    <xf numFmtId="0" fontId="42" fillId="0" borderId="0" xfId="0" applyFont="1" applyAlignment="1">
      <alignment vertical="center" wrapText="1"/>
    </xf>
    <xf numFmtId="166" fontId="15" fillId="0" borderId="0" xfId="2" applyNumberFormat="1" applyFont="1" applyAlignment="1">
      <alignment horizontal="center" vertical="center"/>
    </xf>
    <xf numFmtId="166" fontId="15" fillId="2" borderId="0" xfId="2" applyNumberFormat="1" applyFont="1" applyFill="1" applyAlignment="1">
      <alignment horizontal="center" vertical="center"/>
    </xf>
    <xf numFmtId="166" fontId="11" fillId="2" borderId="0" xfId="0" applyNumberFormat="1" applyFont="1" applyFill="1" applyAlignment="1">
      <alignment horizontal="center" vertical="center"/>
    </xf>
    <xf numFmtId="167" fontId="11" fillId="0" borderId="0" xfId="3" applyNumberFormat="1" applyFont="1" applyBorder="1" applyAlignment="1">
      <alignment horizontal="center" vertical="center"/>
    </xf>
    <xf numFmtId="167" fontId="11" fillId="2" borderId="0" xfId="3" applyNumberFormat="1" applyFont="1" applyFill="1" applyBorder="1" applyAlignment="1">
      <alignment horizontal="center" vertical="center"/>
    </xf>
    <xf numFmtId="169" fontId="11" fillId="2" borderId="4" xfId="1" applyNumberFormat="1" applyFont="1" applyFill="1" applyBorder="1" applyAlignment="1">
      <alignment horizontal="center" vertical="center"/>
    </xf>
    <xf numFmtId="0" fontId="15" fillId="0" borderId="0" xfId="0" applyFont="1" applyAlignment="1">
      <alignment horizontal="left" vertical="center"/>
    </xf>
    <xf numFmtId="166" fontId="15" fillId="0" borderId="0" xfId="2" applyNumberFormat="1" applyFont="1" applyAlignment="1">
      <alignment vertical="center"/>
    </xf>
    <xf numFmtId="166" fontId="15" fillId="3" borderId="0" xfId="0" applyNumberFormat="1" applyFont="1" applyFill="1" applyAlignment="1">
      <alignment vertical="center"/>
    </xf>
    <xf numFmtId="166" fontId="15" fillId="2" borderId="0" xfId="2" applyNumberFormat="1" applyFont="1" applyFill="1" applyAlignment="1">
      <alignment vertical="center"/>
    </xf>
    <xf numFmtId="166" fontId="15" fillId="0" borderId="0" xfId="0" applyNumberFormat="1" applyFont="1" applyAlignment="1">
      <alignment vertical="center"/>
    </xf>
    <xf numFmtId="168" fontId="11" fillId="0" borderId="0" xfId="3" applyNumberFormat="1" applyFont="1" applyAlignment="1">
      <alignment vertical="center"/>
    </xf>
    <xf numFmtId="9" fontId="11" fillId="0" borderId="0" xfId="3" applyFont="1" applyAlignment="1">
      <alignment vertical="center"/>
    </xf>
    <xf numFmtId="9" fontId="15" fillId="3" borderId="0" xfId="3" applyFont="1" applyFill="1" applyAlignment="1">
      <alignment vertical="center"/>
    </xf>
    <xf numFmtId="9" fontId="11" fillId="2" borderId="0" xfId="3" applyFont="1" applyFill="1" applyAlignment="1">
      <alignment vertical="center"/>
    </xf>
    <xf numFmtId="9" fontId="15" fillId="0" borderId="0" xfId="3" applyFont="1" applyFill="1" applyAlignment="1">
      <alignment vertical="center"/>
    </xf>
    <xf numFmtId="166" fontId="11" fillId="0" borderId="0" xfId="0" applyNumberFormat="1" applyFont="1" applyAlignment="1">
      <alignment vertical="center"/>
    </xf>
    <xf numFmtId="166" fontId="11" fillId="2" borderId="0" xfId="0" applyNumberFormat="1" applyFont="1" applyFill="1" applyAlignment="1">
      <alignment vertical="center"/>
    </xf>
    <xf numFmtId="0" fontId="15" fillId="0" borderId="1" xfId="0" applyFont="1" applyBorder="1" applyAlignment="1">
      <alignment vertical="center"/>
    </xf>
    <xf numFmtId="0" fontId="15" fillId="0" borderId="19" xfId="0" applyFont="1" applyBorder="1" applyAlignment="1">
      <alignment horizontal="left" vertical="center" wrapText="1"/>
    </xf>
    <xf numFmtId="0" fontId="22" fillId="0" borderId="0" xfId="0" applyFont="1" applyAlignment="1">
      <alignment wrapText="1"/>
    </xf>
    <xf numFmtId="0" fontId="15" fillId="0" borderId="1" xfId="0" applyFont="1" applyBorder="1" applyAlignment="1">
      <alignment wrapText="1"/>
    </xf>
    <xf numFmtId="0" fontId="15" fillId="0" borderId="0" xfId="0" applyFont="1" applyAlignment="1">
      <alignment wrapText="1"/>
    </xf>
    <xf numFmtId="0" fontId="15" fillId="0" borderId="2" xfId="0" applyFont="1" applyBorder="1" applyAlignment="1">
      <alignment wrapText="1"/>
    </xf>
    <xf numFmtId="0" fontId="15" fillId="2" borderId="5" xfId="0" applyFont="1" applyFill="1" applyBorder="1" applyAlignment="1">
      <alignment horizontal="left" vertical="center" wrapText="1"/>
    </xf>
    <xf numFmtId="169" fontId="11" fillId="0" borderId="4" xfId="0" applyNumberFormat="1" applyFont="1" applyBorder="1" applyAlignment="1">
      <alignment horizontal="center" vertical="center"/>
    </xf>
    <xf numFmtId="169" fontId="11" fillId="3" borderId="4" xfId="0" applyNumberFormat="1" applyFont="1" applyFill="1" applyBorder="1" applyAlignment="1">
      <alignment horizontal="center" vertical="center"/>
    </xf>
    <xf numFmtId="169" fontId="11" fillId="0" borderId="6" xfId="0" applyNumberFormat="1" applyFont="1" applyBorder="1" applyAlignment="1">
      <alignment horizontal="center" vertical="center"/>
    </xf>
    <xf numFmtId="0" fontId="16" fillId="2" borderId="7" xfId="0" applyFont="1" applyFill="1" applyBorder="1" applyAlignment="1">
      <alignment horizontal="left" vertical="center" wrapText="1"/>
    </xf>
    <xf numFmtId="169" fontId="11" fillId="0" borderId="8" xfId="0" applyNumberFormat="1" applyFont="1" applyBorder="1" applyAlignment="1">
      <alignment horizontal="center" vertical="center"/>
    </xf>
    <xf numFmtId="0" fontId="11" fillId="2" borderId="7" xfId="0" applyFont="1" applyFill="1" applyBorder="1" applyAlignment="1">
      <alignment horizontal="left" vertical="center" wrapText="1"/>
    </xf>
    <xf numFmtId="0" fontId="11" fillId="2" borderId="7" xfId="0" applyFont="1" applyFill="1" applyBorder="1" applyAlignment="1">
      <alignment vertical="center" wrapText="1"/>
    </xf>
    <xf numFmtId="0" fontId="15" fillId="2" borderId="7" xfId="0" applyFont="1" applyFill="1" applyBorder="1" applyAlignment="1">
      <alignment horizontal="left" vertical="center" wrapText="1"/>
    </xf>
    <xf numFmtId="3" fontId="15" fillId="2" borderId="3" xfId="0"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5" fillId="0" borderId="3" xfId="0" applyNumberFormat="1" applyFont="1" applyBorder="1" applyAlignment="1">
      <alignment horizontal="center" vertical="center"/>
    </xf>
    <xf numFmtId="3" fontId="15" fillId="0" borderId="13" xfId="0" applyNumberFormat="1" applyFont="1" applyBorder="1" applyAlignment="1">
      <alignment horizontal="center" vertical="center"/>
    </xf>
    <xf numFmtId="0" fontId="22" fillId="2" borderId="7" xfId="0" applyFont="1" applyFill="1" applyBorder="1" applyAlignment="1">
      <alignment horizontal="left" vertical="center" wrapText="1"/>
    </xf>
    <xf numFmtId="0" fontId="15" fillId="2" borderId="7" xfId="0" applyFont="1" applyFill="1" applyBorder="1" applyAlignment="1">
      <alignment horizontal="left" wrapText="1"/>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3" borderId="10" xfId="0" applyFont="1" applyFill="1" applyBorder="1" applyAlignment="1">
      <alignment horizontal="center"/>
    </xf>
    <xf numFmtId="0" fontId="15" fillId="0" borderId="10" xfId="0" applyFont="1" applyBorder="1" applyAlignment="1">
      <alignment horizontal="center"/>
    </xf>
    <xf numFmtId="0" fontId="16" fillId="0" borderId="7" xfId="0" applyFont="1" applyBorder="1" applyAlignment="1">
      <alignment vertical="center" wrapText="1"/>
    </xf>
    <xf numFmtId="0" fontId="11" fillId="0" borderId="8" xfId="0" applyFont="1" applyBorder="1"/>
    <xf numFmtId="0" fontId="11" fillId="0" borderId="7" xfId="0" applyFont="1" applyBorder="1" applyAlignment="1">
      <alignment vertical="center" wrapText="1"/>
    </xf>
    <xf numFmtId="0" fontId="16" fillId="0" borderId="7" xfId="0" applyFont="1" applyBorder="1" applyAlignment="1">
      <alignment vertical="center"/>
    </xf>
    <xf numFmtId="0" fontId="11" fillId="0" borderId="0" xfId="0" applyFont="1" applyAlignment="1">
      <alignment horizontal="center" vertical="center"/>
    </xf>
    <xf numFmtId="0" fontId="11" fillId="0" borderId="7" xfId="0" applyFont="1" applyBorder="1" applyAlignment="1">
      <alignment vertical="center"/>
    </xf>
    <xf numFmtId="0" fontId="15" fillId="0" borderId="7" xfId="0" applyFont="1" applyBorder="1" applyAlignment="1">
      <alignmen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69" fontId="11" fillId="0" borderId="10" xfId="0" applyNumberFormat="1" applyFont="1" applyBorder="1" applyAlignment="1">
      <alignment horizontal="center" vertical="center"/>
    </xf>
    <xf numFmtId="169" fontId="11" fillId="0" borderId="11" xfId="0" applyNumberFormat="1" applyFont="1" applyBorder="1" applyAlignment="1">
      <alignment horizontal="center" vertical="center"/>
    </xf>
    <xf numFmtId="0" fontId="15" fillId="0" borderId="7" xfId="0" applyFont="1" applyBorder="1" applyAlignment="1">
      <alignment horizontal="left"/>
    </xf>
    <xf numFmtId="0" fontId="11" fillId="0" borderId="9" xfId="0" applyFont="1" applyBorder="1"/>
    <xf numFmtId="0" fontId="11" fillId="0" borderId="10" xfId="0" applyFont="1" applyBorder="1"/>
    <xf numFmtId="0" fontId="11" fillId="0" borderId="11" xfId="0" applyFont="1" applyBorder="1"/>
    <xf numFmtId="0" fontId="11" fillId="0" borderId="5" xfId="0" applyFont="1" applyBorder="1" applyAlignment="1">
      <alignment vertical="center" wrapText="1"/>
    </xf>
    <xf numFmtId="0" fontId="11" fillId="0" borderId="7" xfId="0" applyFont="1" applyBorder="1" applyAlignment="1">
      <alignment wrapText="1"/>
    </xf>
    <xf numFmtId="169" fontId="15" fillId="0" borderId="0" xfId="0" applyNumberFormat="1" applyFont="1"/>
    <xf numFmtId="0" fontId="15" fillId="0" borderId="9" xfId="0" applyFont="1" applyBorder="1" applyAlignment="1">
      <alignment vertical="center" wrapText="1"/>
    </xf>
    <xf numFmtId="169" fontId="15" fillId="0" borderId="10" xfId="0" applyNumberFormat="1" applyFont="1" applyBorder="1" applyAlignment="1">
      <alignment horizontal="center"/>
    </xf>
    <xf numFmtId="169" fontId="15" fillId="0" borderId="11" xfId="0" applyNumberFormat="1" applyFont="1" applyBorder="1" applyAlignment="1">
      <alignment horizontal="center"/>
    </xf>
    <xf numFmtId="170" fontId="11" fillId="0" borderId="4" xfId="1" applyNumberFormat="1" applyFont="1" applyBorder="1" applyAlignment="1">
      <alignment horizontal="center" vertical="center"/>
    </xf>
    <xf numFmtId="170" fontId="11" fillId="0" borderId="6" xfId="1" applyNumberFormat="1" applyFont="1" applyBorder="1" applyAlignment="1">
      <alignment horizontal="center" vertical="center"/>
    </xf>
    <xf numFmtId="0" fontId="11" fillId="0" borderId="8" xfId="0" applyFont="1" applyBorder="1" applyAlignment="1">
      <alignment vertical="center"/>
    </xf>
    <xf numFmtId="170" fontId="11" fillId="0" borderId="8" xfId="1" applyNumberFormat="1" applyFont="1" applyBorder="1" applyAlignment="1">
      <alignment horizontal="center" vertical="center"/>
    </xf>
    <xf numFmtId="0" fontId="46" fillId="0" borderId="0" xfId="0" applyFont="1" applyAlignment="1">
      <alignment vertical="center"/>
    </xf>
    <xf numFmtId="0" fontId="47" fillId="0" borderId="0" xfId="0" applyFont="1" applyAlignment="1">
      <alignment vertical="top" wrapText="1"/>
    </xf>
    <xf numFmtId="169" fontId="15" fillId="0" borderId="6" xfId="0" applyNumberFormat="1" applyFont="1" applyBorder="1"/>
    <xf numFmtId="169" fontId="11" fillId="2" borderId="0" xfId="0" applyNumberFormat="1" applyFont="1" applyFill="1" applyAlignment="1">
      <alignment horizontal="center" vertical="center"/>
    </xf>
    <xf numFmtId="169" fontId="11" fillId="3" borderId="0" xfId="0" applyNumberFormat="1" applyFont="1" applyFill="1" applyAlignment="1">
      <alignment horizontal="center" vertical="center"/>
    </xf>
    <xf numFmtId="169" fontId="11" fillId="0" borderId="0" xfId="0" applyNumberFormat="1" applyFont="1" applyAlignment="1">
      <alignment horizontal="center" vertical="center"/>
    </xf>
    <xf numFmtId="3" fontId="15" fillId="2" borderId="0" xfId="0" applyNumberFormat="1" applyFont="1" applyFill="1" applyAlignment="1">
      <alignment horizontal="center"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3" fontId="15" fillId="2" borderId="8" xfId="0" applyNumberFormat="1" applyFont="1" applyFill="1" applyBorder="1" applyAlignment="1">
      <alignment horizontal="center" vertical="center"/>
    </xf>
    <xf numFmtId="167" fontId="22" fillId="2" borderId="0" xfId="0" applyNumberFormat="1" applyFont="1" applyFill="1" applyAlignment="1">
      <alignment horizontal="center" vertical="center"/>
    </xf>
    <xf numFmtId="167" fontId="22" fillId="3" borderId="0" xfId="0" applyNumberFormat="1" applyFont="1" applyFill="1" applyAlignment="1">
      <alignment horizontal="center" vertical="center"/>
    </xf>
    <xf numFmtId="167" fontId="22" fillId="0" borderId="0" xfId="0" applyNumberFormat="1" applyFont="1" applyAlignment="1">
      <alignment horizontal="center" vertical="center"/>
    </xf>
    <xf numFmtId="167" fontId="22" fillId="2" borderId="8" xfId="0" applyNumberFormat="1" applyFont="1" applyFill="1" applyBorder="1" applyAlignment="1">
      <alignment horizontal="center" vertical="center"/>
    </xf>
    <xf numFmtId="9" fontId="15" fillId="2" borderId="0" xfId="0" applyNumberFormat="1" applyFont="1" applyFill="1" applyAlignment="1">
      <alignment horizontal="center"/>
    </xf>
    <xf numFmtId="9" fontId="15" fillId="3" borderId="0" xfId="0" applyNumberFormat="1" applyFont="1" applyFill="1" applyAlignment="1">
      <alignment horizontal="center"/>
    </xf>
    <xf numFmtId="9" fontId="15" fillId="0" borderId="0" xfId="0" applyNumberFormat="1" applyFont="1" applyAlignment="1">
      <alignment horizontal="center"/>
    </xf>
    <xf numFmtId="9" fontId="15" fillId="2" borderId="8" xfId="0" applyNumberFormat="1" applyFont="1" applyFill="1" applyBorder="1" applyAlignment="1">
      <alignment horizontal="center"/>
    </xf>
    <xf numFmtId="0" fontId="15" fillId="2" borderId="11" xfId="0" applyFont="1" applyFill="1" applyBorder="1" applyAlignment="1">
      <alignment horizontal="center"/>
    </xf>
    <xf numFmtId="0" fontId="6" fillId="4" borderId="0" xfId="0" applyFont="1" applyFill="1" applyAlignment="1">
      <alignment horizontal="center" vertical="center"/>
    </xf>
    <xf numFmtId="0" fontId="15" fillId="0" borderId="5" xfId="0" applyFont="1" applyBorder="1" applyAlignment="1">
      <alignment vertical="center"/>
    </xf>
    <xf numFmtId="0" fontId="15" fillId="0" borderId="7" xfId="0" applyFont="1" applyBorder="1" applyAlignment="1">
      <alignment vertical="center"/>
    </xf>
    <xf numFmtId="0" fontId="13" fillId="0" borderId="9" xfId="0" applyFont="1" applyBorder="1"/>
    <xf numFmtId="0" fontId="48" fillId="0" borderId="0" xfId="0" applyFont="1"/>
    <xf numFmtId="37" fontId="0" fillId="0" borderId="10" xfId="2" applyNumberFormat="1" applyFont="1" applyFill="1" applyBorder="1" applyAlignment="1">
      <alignment horizontal="center" vertical="center"/>
    </xf>
    <xf numFmtId="9" fontId="15" fillId="0" borderId="0" xfId="3" applyFont="1" applyFill="1" applyBorder="1" applyAlignment="1">
      <alignment vertical="center"/>
    </xf>
    <xf numFmtId="166" fontId="15" fillId="0" borderId="0" xfId="2" applyNumberFormat="1" applyFont="1" applyBorder="1"/>
    <xf numFmtId="0" fontId="10" fillId="0" borderId="1" xfId="0" applyFont="1" applyBorder="1" applyAlignment="1">
      <alignment horizontal="left" vertical="center" wrapText="1"/>
    </xf>
    <xf numFmtId="165" fontId="10" fillId="0" borderId="1" xfId="1" applyNumberFormat="1" applyFont="1" applyBorder="1" applyAlignment="1">
      <alignment horizontal="right" vertical="center"/>
    </xf>
    <xf numFmtId="165" fontId="12" fillId="3"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12" fillId="0" borderId="1" xfId="1" applyNumberFormat="1" applyFont="1" applyBorder="1" applyAlignment="1">
      <alignment horizontal="right" vertical="center"/>
    </xf>
    <xf numFmtId="170" fontId="11" fillId="0" borderId="0" xfId="1" applyNumberFormat="1" applyFont="1" applyAlignment="1">
      <alignment horizontal="center" vertical="center"/>
    </xf>
    <xf numFmtId="170" fontId="15" fillId="0" borderId="1" xfId="1" applyNumberFormat="1"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169" fontId="15" fillId="0" borderId="12" xfId="1" applyNumberFormat="1" applyFont="1" applyBorder="1" applyAlignment="1">
      <alignment horizontal="center" vertical="center"/>
    </xf>
    <xf numFmtId="170" fontId="11" fillId="5" borderId="4" xfId="1" applyNumberFormat="1" applyFont="1" applyFill="1" applyBorder="1" applyAlignment="1">
      <alignment horizontal="center" vertical="center"/>
    </xf>
    <xf numFmtId="0" fontId="11" fillId="5" borderId="0" xfId="0" applyFont="1" applyFill="1" applyAlignment="1">
      <alignment vertical="center"/>
    </xf>
    <xf numFmtId="170" fontId="11" fillId="5" borderId="0" xfId="1" applyNumberFormat="1" applyFont="1" applyFill="1" applyAlignment="1">
      <alignment horizontal="center" vertical="center"/>
    </xf>
    <xf numFmtId="170" fontId="15" fillId="5" borderId="1" xfId="1" applyNumberFormat="1" applyFont="1" applyFill="1" applyBorder="1" applyAlignment="1">
      <alignment horizontal="center" vertical="center"/>
    </xf>
    <xf numFmtId="0" fontId="11" fillId="5" borderId="10" xfId="0" applyFont="1" applyFill="1" applyBorder="1"/>
    <xf numFmtId="169" fontId="15" fillId="0" borderId="10" xfId="0" applyNumberFormat="1" applyFont="1" applyBorder="1" applyAlignment="1">
      <alignment horizontal="center" vertical="center"/>
    </xf>
    <xf numFmtId="169" fontId="15" fillId="0" borderId="11" xfId="0" applyNumberFormat="1" applyFont="1" applyBorder="1" applyAlignment="1">
      <alignment horizontal="center" vertical="center"/>
    </xf>
    <xf numFmtId="169" fontId="11" fillId="5" borderId="4" xfId="1" applyNumberFormat="1" applyFont="1" applyFill="1" applyBorder="1" applyAlignment="1">
      <alignment horizontal="center" vertical="center"/>
    </xf>
    <xf numFmtId="0" fontId="11" fillId="5" borderId="0" xfId="0" applyFont="1" applyFill="1" applyAlignment="1">
      <alignment horizontal="center" vertical="center"/>
    </xf>
    <xf numFmtId="169" fontId="15" fillId="5" borderId="1" xfId="0" applyNumberFormat="1" applyFont="1" applyFill="1" applyBorder="1" applyAlignment="1">
      <alignment horizontal="center" vertical="center"/>
    </xf>
    <xf numFmtId="169" fontId="11" fillId="5" borderId="10" xfId="0" applyNumberFormat="1" applyFont="1" applyFill="1" applyBorder="1" applyAlignment="1">
      <alignment horizontal="center" vertical="center"/>
    </xf>
    <xf numFmtId="169" fontId="15" fillId="5" borderId="10" xfId="0" applyNumberFormat="1" applyFont="1" applyFill="1" applyBorder="1" applyAlignment="1">
      <alignment horizontal="center" vertical="center"/>
    </xf>
    <xf numFmtId="0" fontId="49" fillId="0" borderId="0" xfId="0" applyFont="1" applyAlignment="1">
      <alignment vertical="top" wrapText="1"/>
    </xf>
    <xf numFmtId="0" fontId="4" fillId="4" borderId="7" xfId="0" applyFont="1" applyFill="1" applyBorder="1" applyAlignment="1">
      <alignment horizontal="left"/>
    </xf>
    <xf numFmtId="170" fontId="15" fillId="0" borderId="20" xfId="1" applyNumberFormat="1" applyFont="1" applyBorder="1" applyAlignment="1">
      <alignment horizontal="center" vertical="center"/>
    </xf>
    <xf numFmtId="0" fontId="13" fillId="5" borderId="10" xfId="0" applyFont="1" applyFill="1" applyBorder="1"/>
    <xf numFmtId="169" fontId="15" fillId="0" borderId="18" xfId="1" applyNumberFormat="1" applyFont="1" applyBorder="1" applyAlignment="1">
      <alignment horizontal="center" vertical="center"/>
    </xf>
    <xf numFmtId="169" fontId="15" fillId="0" borderId="20" xfId="1" applyNumberFormat="1" applyFont="1" applyBorder="1" applyAlignment="1">
      <alignment horizontal="center" vertical="center"/>
    </xf>
    <xf numFmtId="169" fontId="15" fillId="5" borderId="10" xfId="1" applyNumberFormat="1" applyFont="1" applyFill="1" applyBorder="1" applyAlignment="1">
      <alignment horizontal="center" vertical="center"/>
    </xf>
    <xf numFmtId="169" fontId="0" fillId="0" borderId="0" xfId="0" applyNumberFormat="1"/>
    <xf numFmtId="0" fontId="11" fillId="7" borderId="0" xfId="0" applyFont="1" applyFill="1"/>
    <xf numFmtId="169" fontId="11" fillId="7" borderId="0" xfId="1" applyNumberFormat="1" applyFont="1" applyFill="1" applyAlignment="1">
      <alignment horizontal="center" vertical="center"/>
    </xf>
    <xf numFmtId="169" fontId="15" fillId="7" borderId="1" xfId="1" applyNumberFormat="1" applyFont="1" applyFill="1" applyBorder="1" applyAlignment="1">
      <alignment horizontal="center" vertical="center"/>
    </xf>
    <xf numFmtId="169" fontId="15" fillId="7" borderId="2" xfId="1" applyNumberFormat="1" applyFont="1" applyFill="1" applyBorder="1" applyAlignment="1">
      <alignment horizontal="center" vertical="center"/>
    </xf>
    <xf numFmtId="0" fontId="22" fillId="0" borderId="4" xfId="0" applyFont="1" applyBorder="1" applyAlignment="1">
      <alignment wrapText="1"/>
    </xf>
    <xf numFmtId="0" fontId="11" fillId="7" borderId="4" xfId="0" applyFont="1" applyFill="1" applyBorder="1"/>
    <xf numFmtId="165" fontId="11" fillId="7" borderId="4" xfId="2" applyNumberFormat="1" applyFont="1" applyFill="1" applyBorder="1"/>
    <xf numFmtId="165" fontId="11" fillId="0" borderId="4" xfId="2" applyNumberFormat="1" applyFont="1" applyBorder="1"/>
    <xf numFmtId="0" fontId="11" fillId="0" borderId="4" xfId="0" applyFont="1" applyBorder="1"/>
    <xf numFmtId="0" fontId="8" fillId="7" borderId="4" xfId="0" applyFont="1" applyFill="1" applyBorder="1"/>
    <xf numFmtId="0" fontId="8" fillId="0" borderId="4" xfId="0" applyFont="1" applyBorder="1"/>
    <xf numFmtId="0" fontId="8" fillId="0" borderId="4" xfId="0" applyFont="1" applyBorder="1" applyAlignment="1">
      <alignment horizontal="center" vertical="center"/>
    </xf>
    <xf numFmtId="0" fontId="19" fillId="4" borderId="0" xfId="0" applyFont="1" applyFill="1" applyAlignment="1">
      <alignment horizontal="center" vertical="center"/>
    </xf>
    <xf numFmtId="169" fontId="15" fillId="2" borderId="2" xfId="1" applyNumberFormat="1" applyFont="1" applyFill="1" applyBorder="1" applyAlignment="1">
      <alignment horizontal="center" vertical="center"/>
    </xf>
    <xf numFmtId="169" fontId="15" fillId="2" borderId="18" xfId="1" applyNumberFormat="1" applyFont="1" applyFill="1" applyBorder="1" applyAlignment="1">
      <alignment horizontal="center" vertical="center"/>
    </xf>
    <xf numFmtId="165" fontId="12" fillId="0" borderId="0" xfId="1" applyNumberFormat="1" applyFont="1" applyAlignment="1">
      <alignment horizontal="right" vertical="center"/>
    </xf>
    <xf numFmtId="169" fontId="15" fillId="0" borderId="4" xfId="0" applyNumberFormat="1" applyFont="1" applyBorder="1"/>
    <xf numFmtId="0" fontId="39" fillId="4" borderId="0" xfId="0" applyFont="1" applyFill="1" applyAlignment="1">
      <alignment horizontal="center" vertical="center"/>
    </xf>
    <xf numFmtId="169" fontId="38" fillId="0" borderId="0" xfId="0" applyNumberFormat="1" applyFont="1" applyAlignment="1">
      <alignment horizontal="center" vertical="center"/>
    </xf>
    <xf numFmtId="169" fontId="42" fillId="0" borderId="0" xfId="0" applyNumberFormat="1" applyFont="1" applyAlignment="1">
      <alignment horizontal="center" vertical="center"/>
    </xf>
    <xf numFmtId="169" fontId="44" fillId="0" borderId="0" xfId="0" applyNumberFormat="1" applyFont="1" applyAlignment="1">
      <alignment horizontal="center" vertical="center"/>
    </xf>
    <xf numFmtId="169" fontId="44" fillId="2" borderId="0" xfId="1" applyNumberFormat="1" applyFont="1" applyFill="1" applyAlignment="1">
      <alignment horizontal="center" vertical="center"/>
    </xf>
    <xf numFmtId="169" fontId="50" fillId="0" borderId="0" xfId="0" applyNumberFormat="1" applyFont="1" applyAlignment="1">
      <alignment horizontal="center" vertical="center"/>
    </xf>
    <xf numFmtId="0" fontId="18" fillId="2" borderId="0" xfId="0" applyFont="1" applyFill="1" applyAlignment="1">
      <alignment horizontal="center"/>
    </xf>
    <xf numFmtId="0" fontId="42" fillId="2" borderId="0" xfId="0" applyFont="1" applyFill="1" applyAlignment="1">
      <alignment horizontal="left" vertical="center" wrapText="1"/>
    </xf>
    <xf numFmtId="169" fontId="42" fillId="2" borderId="0" xfId="0" applyNumberFormat="1" applyFont="1" applyFill="1" applyAlignment="1">
      <alignment horizontal="center" vertical="center"/>
    </xf>
    <xf numFmtId="169" fontId="42" fillId="3" borderId="0" xfId="0" applyNumberFormat="1" applyFont="1" applyFill="1" applyAlignment="1">
      <alignment horizontal="center" vertical="center"/>
    </xf>
    <xf numFmtId="0" fontId="44" fillId="2" borderId="0" xfId="0" applyFont="1" applyFill="1" applyAlignment="1">
      <alignment horizontal="left" vertical="center" wrapText="1"/>
    </xf>
    <xf numFmtId="169" fontId="44" fillId="3" borderId="0" xfId="0" applyNumberFormat="1" applyFont="1" applyFill="1" applyAlignment="1">
      <alignment horizontal="center" vertical="center"/>
    </xf>
    <xf numFmtId="169" fontId="44" fillId="2" borderId="0" xfId="0" applyNumberFormat="1" applyFont="1" applyFill="1" applyAlignment="1">
      <alignment horizontal="center" vertical="center"/>
    </xf>
    <xf numFmtId="0" fontId="39" fillId="4" borderId="0" xfId="0" applyFont="1" applyFill="1" applyAlignment="1">
      <alignment horizontal="left" wrapText="1"/>
    </xf>
    <xf numFmtId="169" fontId="44" fillId="3" borderId="0" xfId="1" applyNumberFormat="1" applyFont="1" applyFill="1" applyAlignment="1">
      <alignment horizontal="center" vertical="center"/>
    </xf>
    <xf numFmtId="0" fontId="42" fillId="0" borderId="0" xfId="0" applyFont="1" applyAlignment="1">
      <alignment vertical="center"/>
    </xf>
    <xf numFmtId="169" fontId="11" fillId="3" borderId="0" xfId="1" applyNumberFormat="1" applyFont="1" applyFill="1" applyAlignment="1">
      <alignment horizontal="center" vertical="center"/>
    </xf>
    <xf numFmtId="0" fontId="33" fillId="6" borderId="0" xfId="0" applyFont="1" applyFill="1" applyAlignment="1">
      <alignment horizontal="left" vertical="top" wrapText="1"/>
    </xf>
    <xf numFmtId="0" fontId="42" fillId="0" borderId="0" xfId="0" applyFont="1" applyAlignment="1">
      <alignment horizontal="left" vertical="center" wrapText="1"/>
    </xf>
    <xf numFmtId="0" fontId="18" fillId="4" borderId="0" xfId="0" applyFont="1" applyFill="1" applyAlignment="1">
      <alignment horizontal="center"/>
    </xf>
    <xf numFmtId="0" fontId="36" fillId="0" borderId="0" xfId="0" applyFont="1" applyAlignment="1">
      <alignment horizontal="left" vertical="center" wrapText="1"/>
    </xf>
    <xf numFmtId="0" fontId="5" fillId="0" borderId="0" xfId="0" applyFont="1" applyAlignment="1">
      <alignment horizontal="left" vertical="center" wrapText="1"/>
    </xf>
    <xf numFmtId="0" fontId="19" fillId="4" borderId="5"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0" xfId="0" applyFont="1" applyFill="1" applyAlignment="1">
      <alignment horizontal="center" vertical="center"/>
    </xf>
    <xf numFmtId="0" fontId="18" fillId="4" borderId="19"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0" xfId="0" applyFont="1" applyFill="1" applyAlignment="1">
      <alignment horizontal="center" vertical="center"/>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42" fillId="0" borderId="0" xfId="0" applyFont="1" applyAlignment="1">
      <alignment horizontal="left" vertical="top" wrapText="1"/>
    </xf>
    <xf numFmtId="0" fontId="42" fillId="0" borderId="0" xfId="0" applyFont="1" applyAlignment="1">
      <alignment horizontal="left"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26" fillId="0" borderId="0" xfId="0" applyFont="1" applyAlignment="1">
      <alignment horizontal="left" vertical="center" wrapText="1"/>
    </xf>
    <xf numFmtId="0" fontId="38" fillId="0" borderId="4" xfId="0" applyFont="1" applyBorder="1" applyAlignment="1">
      <alignment horizontal="left" wrapText="1"/>
    </xf>
    <xf numFmtId="0" fontId="38" fillId="0" borderId="0" xfId="0" applyFont="1" applyAlignment="1">
      <alignment horizontal="left" wrapText="1"/>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11" fillId="0" borderId="0" xfId="0" applyFont="1" applyAlignment="1">
      <alignment horizontal="left" wrapText="1"/>
    </xf>
    <xf numFmtId="0" fontId="42" fillId="0" borderId="0" xfId="0" applyFont="1" applyAlignment="1">
      <alignment vertical="top" wrapText="1"/>
    </xf>
    <xf numFmtId="0" fontId="23" fillId="6" borderId="0" xfId="0" applyFont="1" applyFill="1" applyAlignment="1">
      <alignment horizontal="center" vertical="center" wrapText="1"/>
    </xf>
    <xf numFmtId="0" fontId="28" fillId="0" borderId="0" xfId="0" applyFont="1" applyAlignment="1">
      <alignment horizontal="left" vertical="center" wrapText="1"/>
    </xf>
    <xf numFmtId="0" fontId="46" fillId="0" borderId="0" xfId="0" applyFont="1" applyAlignment="1">
      <alignment horizontal="left" vertical="top" wrapText="1"/>
    </xf>
    <xf numFmtId="0" fontId="3" fillId="0" borderId="0" xfId="0" applyFont="1" applyAlignment="1">
      <alignment horizontal="left" vertical="top" wrapText="1"/>
    </xf>
    <xf numFmtId="0" fontId="46" fillId="0" borderId="0" xfId="0" applyFont="1" applyAlignment="1">
      <alignment horizontal="left" vertical="center" wrapText="1"/>
    </xf>
  </cellXfs>
  <cellStyles count="47">
    <cellStyle name="Comma" xfId="2" builtinId="3"/>
    <cellStyle name="Comma 12" xfId="20" xr:uid="{ABD11DD6-7E91-4F45-B55D-550BA617E2DE}"/>
    <cellStyle name="Comma 12 2" xfId="27" xr:uid="{06901974-0DC5-482B-B9E1-FF6EDD800330}"/>
    <cellStyle name="Comma 2" xfId="4" xr:uid="{1EF53914-8B0F-444B-AE6A-DF549E13B841}"/>
    <cellStyle name="Comma 2 2" xfId="11" xr:uid="{C922F77A-1E48-420B-BF35-F865D4FEE416}"/>
    <cellStyle name="Comma 2 2 2" xfId="35" xr:uid="{A7C3AF82-C0C4-4596-B7FA-9575E8A23AB6}"/>
    <cellStyle name="Comma 2 2 3" xfId="44" xr:uid="{522FDC3C-0B7C-4CCD-957A-48C0E783C0C2}"/>
    <cellStyle name="Comma 2 2 4" xfId="26" xr:uid="{640A9AD2-47B6-4243-91C6-683243787CDE}"/>
    <cellStyle name="Comma 2 3" xfId="30" xr:uid="{E5429BE5-CF03-4A4F-9E12-3E30368C3919}"/>
    <cellStyle name="Comma 2 4" xfId="40" xr:uid="{C938F170-27F3-4599-82A3-892F28ACABAF}"/>
    <cellStyle name="Comma 2 5" xfId="19" xr:uid="{F003B60B-D0CF-427D-99C6-6D453317A23B}"/>
    <cellStyle name="Comma 3" xfId="5" xr:uid="{4E770FD4-42B4-4208-9ED0-9C729A751DF5}"/>
    <cellStyle name="Comma 3 2" xfId="12" xr:uid="{196FB740-B2AF-4970-AF6A-6936652109AC}"/>
    <cellStyle name="Comma 3 2 2" xfId="45" xr:uid="{7D6AAA43-26AD-422D-B5D8-1C23172C41AB}"/>
    <cellStyle name="Comma 3 2 3" xfId="36" xr:uid="{824B97D9-54ED-4740-9E69-0C7FD1D5CCA8}"/>
    <cellStyle name="Comma 3 3" xfId="31" xr:uid="{9B7B55F7-00AD-4A51-99A6-82BA28B32749}"/>
    <cellStyle name="Comma 3 4" xfId="41" xr:uid="{8CA795AD-B080-44B4-871D-D386E708376E}"/>
    <cellStyle name="Comma 3 5" xfId="25" xr:uid="{2EAAAEC1-DBD2-40E6-91F7-1AABDBF3E0D8}"/>
    <cellStyle name="Comma 4" xfId="7" xr:uid="{439DD6E2-00E0-4D23-8941-688D32C53EF8}"/>
    <cellStyle name="Comma 4 2" xfId="13" xr:uid="{FAEB3793-E70F-43ED-8995-A5FF50284FBE}"/>
    <cellStyle name="Comma 4 2 2" xfId="46" xr:uid="{00912B9B-7EF2-4C3B-9AE3-0F7C507C4F3C}"/>
    <cellStyle name="Comma 4 2 3" xfId="37" xr:uid="{550D2C33-F016-4AFE-9D65-787AC782B48D}"/>
    <cellStyle name="Comma 4 3" xfId="33" xr:uid="{5CF35112-BF70-4EFA-A1A9-91BABD35C2CC}"/>
    <cellStyle name="Comma 4 4" xfId="42" xr:uid="{19861D91-B460-4270-948B-CEC9FE65750D}"/>
    <cellStyle name="Comma 4 5" xfId="24" xr:uid="{141F02E7-4764-4A50-B701-D206670E10EF}"/>
    <cellStyle name="Comma 5" xfId="10" xr:uid="{706EDC57-8205-4994-BDFD-612F2B6F7375}"/>
    <cellStyle name="Comma 5 2" xfId="43" xr:uid="{C13E4407-DF5F-431D-AAA9-539C64F32EC1}"/>
    <cellStyle name="Comma 5 3" xfId="34" xr:uid="{48F939F3-57B4-4BBF-8213-CCE4981AFCF8}"/>
    <cellStyle name="Comma 6" xfId="15" xr:uid="{00E1B356-6D4E-4DF4-B4BB-86D1415EDBC5}"/>
    <cellStyle name="Comma 6 2" xfId="29" xr:uid="{4CD1A923-0A16-40A1-BF94-E310060DCE3F}"/>
    <cellStyle name="Comma 7" xfId="16" xr:uid="{E31FF0E1-C2F1-44F3-86ED-F8350DEE6366}"/>
    <cellStyle name="Comma 7 2" xfId="39" xr:uid="{6752B6C8-3465-45DE-BCA8-2D300FE587AE}"/>
    <cellStyle name="Comma 8" xfId="17" xr:uid="{0B30E449-5510-4C8E-84E8-F61B08556BE1}"/>
    <cellStyle name="Currency 2" xfId="9" xr:uid="{7924A514-82A2-475E-A97F-4589A65ADCF3}"/>
    <cellStyle name="Currency 2 2" xfId="14" xr:uid="{2522A228-FEF4-4EE1-BFFB-3A7AD8C7F33E}"/>
    <cellStyle name="Currency 2 2 2" xfId="38" xr:uid="{D6C26250-D515-4673-BD08-C4A3A5B30351}"/>
    <cellStyle name="Currency 2 3" xfId="21" xr:uid="{2CF9DA75-94A0-4B11-8C2D-7E4132C231F8}"/>
    <cellStyle name="Normal" xfId="0" builtinId="0"/>
    <cellStyle name="Normal 19" xfId="23" xr:uid="{696B91B5-2457-450C-9546-E4C985070000}"/>
    <cellStyle name="Normal 2" xfId="1" xr:uid="{D61BECD7-C251-449F-90DF-3D9D2B7758B1}"/>
    <cellStyle name="Normal 2 2" xfId="8" xr:uid="{C1428728-5AF3-43DF-A31E-13861DE1B701}"/>
    <cellStyle name="Normal 2 3" xfId="28" xr:uid="{9CFC5467-D0C4-4F91-BEF7-F5000543D98F}"/>
    <cellStyle name="Normal 2 4" xfId="22" xr:uid="{F05A9847-59A9-483A-93FC-129019DD3F66}"/>
    <cellStyle name="Normal 3" xfId="6" xr:uid="{88310F2A-9306-4BE9-AA33-F92400B6D763}"/>
    <cellStyle name="Normal 3 2" xfId="32" xr:uid="{FA4F6C34-1A25-4009-A5CF-22EBEF836257}"/>
    <cellStyle name="Normal 3 3" xfId="18" xr:uid="{58A60860-7E44-4782-9074-E6B62D1DC006}"/>
    <cellStyle name="Per cent" xfId="3" builtinId="5"/>
  </cellStyles>
  <dxfs count="0"/>
  <tableStyles count="0" defaultTableStyle="TableStyleMedium2" defaultPivotStyle="PivotStyleLight16"/>
  <colors>
    <mruColors>
      <color rgb="FF021237"/>
      <color rgb="FF009CDE"/>
      <color rgb="FFC5EE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169069</xdr:colOff>
      <xdr:row>0</xdr:row>
      <xdr:rowOff>0</xdr:rowOff>
    </xdr:from>
    <xdr:to>
      <xdr:col>17</xdr:col>
      <xdr:colOff>1223963</xdr:colOff>
      <xdr:row>18</xdr:row>
      <xdr:rowOff>702945</xdr:rowOff>
    </xdr:to>
    <xdr:sp macro="" textlink="">
      <xdr:nvSpPr>
        <xdr:cNvPr id="2" name="Shape 2">
          <a:extLst>
            <a:ext uri="{FF2B5EF4-FFF2-40B4-BE49-F238E27FC236}">
              <a16:creationId xmlns:a16="http://schemas.microsoft.com/office/drawing/2014/main" id="{F2F0CBA3-EB6A-4771-B1A0-7B7EFF0028E5}"/>
            </a:ext>
          </a:extLst>
        </xdr:cNvPr>
        <xdr:cNvSpPr/>
      </xdr:nvSpPr>
      <xdr:spPr>
        <a:xfrm>
          <a:off x="6979444" y="0"/>
          <a:ext cx="4102894" cy="4503420"/>
        </a:xfrm>
        <a:custGeom>
          <a:avLst/>
          <a:gdLst/>
          <a:ahLst/>
          <a:cxnLst/>
          <a:rect l="0" t="0" r="0" b="0"/>
          <a:pathLst>
            <a:path w="4505960" h="4503420">
              <a:moveTo>
                <a:pt x="4505566" y="2586824"/>
              </a:moveTo>
              <a:lnTo>
                <a:pt x="3546195" y="3546195"/>
              </a:lnTo>
              <a:lnTo>
                <a:pt x="4503381" y="4503381"/>
              </a:lnTo>
              <a:lnTo>
                <a:pt x="4505566" y="4501210"/>
              </a:lnTo>
              <a:lnTo>
                <a:pt x="4505566" y="2586824"/>
              </a:lnTo>
              <a:close/>
            </a:path>
            <a:path w="4505960" h="4503420">
              <a:moveTo>
                <a:pt x="4505566" y="0"/>
              </a:moveTo>
              <a:lnTo>
                <a:pt x="3330752" y="0"/>
              </a:lnTo>
              <a:lnTo>
                <a:pt x="1665376" y="1665376"/>
              </a:lnTo>
              <a:lnTo>
                <a:pt x="2622562" y="2622562"/>
              </a:lnTo>
              <a:lnTo>
                <a:pt x="4505566" y="739571"/>
              </a:lnTo>
              <a:lnTo>
                <a:pt x="4505566" y="0"/>
              </a:lnTo>
              <a:close/>
            </a:path>
            <a:path w="4505960" h="4503420">
              <a:moveTo>
                <a:pt x="1483499" y="0"/>
              </a:moveTo>
              <a:lnTo>
                <a:pt x="0" y="0"/>
              </a:lnTo>
              <a:lnTo>
                <a:pt x="741743" y="741743"/>
              </a:lnTo>
              <a:lnTo>
                <a:pt x="1483499" y="0"/>
              </a:lnTo>
              <a:close/>
            </a:path>
          </a:pathLst>
        </a:custGeom>
        <a:solidFill>
          <a:srgbClr val="00B0F0"/>
        </a:solidFill>
      </xdr:spPr>
      <xdr:style>
        <a:lnRef idx="2">
          <a:schemeClr val="accent5">
            <a:shade val="15000"/>
          </a:schemeClr>
        </a:lnRef>
        <a:fillRef idx="1">
          <a:schemeClr val="accent5"/>
        </a:fillRef>
        <a:effectRef idx="0">
          <a:schemeClr val="accent5"/>
        </a:effectRef>
        <a:fontRef idx="minor">
          <a:schemeClr val="lt1"/>
        </a:fontRef>
      </xdr:style>
    </xdr:sp>
    <xdr:clientData/>
  </xdr:twoCellAnchor>
  <xdr:oneCellAnchor>
    <xdr:from>
      <xdr:col>17</xdr:col>
      <xdr:colOff>180975</xdr:colOff>
      <xdr:row>20</xdr:row>
      <xdr:rowOff>47625</xdr:rowOff>
    </xdr:from>
    <xdr:ext cx="894715" cy="190500"/>
    <xdr:sp macro="" textlink="">
      <xdr:nvSpPr>
        <xdr:cNvPr id="3" name="Shape 3">
          <a:extLst>
            <a:ext uri="{FF2B5EF4-FFF2-40B4-BE49-F238E27FC236}">
              <a16:creationId xmlns:a16="http://schemas.microsoft.com/office/drawing/2014/main" id="{4C45B5ED-2AE1-4DE4-AE26-EA0882F04E73}"/>
            </a:ext>
          </a:extLst>
        </xdr:cNvPr>
        <xdr:cNvSpPr/>
      </xdr:nvSpPr>
      <xdr:spPr>
        <a:xfrm>
          <a:off x="10039350" y="5867400"/>
          <a:ext cx="894715" cy="190500"/>
        </a:xfrm>
        <a:custGeom>
          <a:avLst/>
          <a:gdLst/>
          <a:ahLst/>
          <a:cxnLst/>
          <a:rect l="0" t="0" r="0" b="0"/>
          <a:pathLst>
            <a:path w="894715" h="190500">
              <a:moveTo>
                <a:pt x="37274" y="148577"/>
              </a:moveTo>
              <a:lnTo>
                <a:pt x="0" y="148577"/>
              </a:lnTo>
              <a:lnTo>
                <a:pt x="0" y="185712"/>
              </a:lnTo>
              <a:lnTo>
                <a:pt x="37274" y="185712"/>
              </a:lnTo>
              <a:lnTo>
                <a:pt x="37274" y="148577"/>
              </a:lnTo>
              <a:close/>
            </a:path>
            <a:path w="894715" h="190500">
              <a:moveTo>
                <a:pt x="111886" y="74320"/>
              </a:moveTo>
              <a:lnTo>
                <a:pt x="0" y="74320"/>
              </a:lnTo>
              <a:lnTo>
                <a:pt x="0" y="111455"/>
              </a:lnTo>
              <a:lnTo>
                <a:pt x="111886" y="111455"/>
              </a:lnTo>
              <a:lnTo>
                <a:pt x="111886" y="74320"/>
              </a:lnTo>
              <a:close/>
            </a:path>
            <a:path w="894715" h="190500">
              <a:moveTo>
                <a:pt x="705916" y="42011"/>
              </a:moveTo>
              <a:lnTo>
                <a:pt x="665152" y="54313"/>
              </a:lnTo>
              <a:lnTo>
                <a:pt x="640295" y="86017"/>
              </a:lnTo>
              <a:lnTo>
                <a:pt x="635114" y="114617"/>
              </a:lnTo>
              <a:lnTo>
                <a:pt x="635436" y="122887"/>
              </a:lnTo>
              <a:lnTo>
                <a:pt x="650615" y="164107"/>
              </a:lnTo>
              <a:lnTo>
                <a:pt x="685558" y="187322"/>
              </a:lnTo>
              <a:lnTo>
                <a:pt x="708863" y="190500"/>
              </a:lnTo>
              <a:lnTo>
                <a:pt x="716742" y="190278"/>
              </a:lnTo>
              <a:lnTo>
                <a:pt x="756310" y="178943"/>
              </a:lnTo>
              <a:lnTo>
                <a:pt x="772820" y="165633"/>
              </a:lnTo>
              <a:lnTo>
                <a:pt x="768376" y="160655"/>
              </a:lnTo>
              <a:lnTo>
                <a:pt x="704634" y="160655"/>
              </a:lnTo>
              <a:lnTo>
                <a:pt x="700011" y="159854"/>
              </a:lnTo>
              <a:lnTo>
                <a:pt x="690702" y="156730"/>
              </a:lnTo>
              <a:lnTo>
                <a:pt x="686511" y="154457"/>
              </a:lnTo>
              <a:lnTo>
                <a:pt x="682853" y="151472"/>
              </a:lnTo>
              <a:lnTo>
                <a:pt x="679196" y="148539"/>
              </a:lnTo>
              <a:lnTo>
                <a:pt x="676198" y="144932"/>
              </a:lnTo>
              <a:lnTo>
                <a:pt x="671626" y="136652"/>
              </a:lnTo>
              <a:lnTo>
                <a:pt x="670483" y="132003"/>
              </a:lnTo>
              <a:lnTo>
                <a:pt x="670483" y="126885"/>
              </a:lnTo>
              <a:lnTo>
                <a:pt x="774573" y="126885"/>
              </a:lnTo>
              <a:lnTo>
                <a:pt x="774573" y="121869"/>
              </a:lnTo>
              <a:lnTo>
                <a:pt x="774351" y="114507"/>
              </a:lnTo>
              <a:lnTo>
                <a:pt x="773659" y="107051"/>
              </a:lnTo>
              <a:lnTo>
                <a:pt x="772818" y="101600"/>
              </a:lnTo>
              <a:lnTo>
                <a:pt x="670204" y="101600"/>
              </a:lnTo>
              <a:lnTo>
                <a:pt x="670204" y="98044"/>
              </a:lnTo>
              <a:lnTo>
                <a:pt x="671017" y="94488"/>
              </a:lnTo>
              <a:lnTo>
                <a:pt x="674154" y="87388"/>
              </a:lnTo>
              <a:lnTo>
                <a:pt x="676427" y="84162"/>
              </a:lnTo>
              <a:lnTo>
                <a:pt x="679424" y="81318"/>
              </a:lnTo>
              <a:lnTo>
                <a:pt x="682371" y="78486"/>
              </a:lnTo>
              <a:lnTo>
                <a:pt x="686130" y="76111"/>
              </a:lnTo>
              <a:lnTo>
                <a:pt x="695071" y="72326"/>
              </a:lnTo>
              <a:lnTo>
                <a:pt x="700163" y="71424"/>
              </a:lnTo>
              <a:lnTo>
                <a:pt x="762144" y="71424"/>
              </a:lnTo>
              <a:lnTo>
                <a:pt x="759447" y="67208"/>
              </a:lnTo>
              <a:lnTo>
                <a:pt x="723501" y="43753"/>
              </a:lnTo>
              <a:lnTo>
                <a:pt x="715070" y="42447"/>
              </a:lnTo>
              <a:lnTo>
                <a:pt x="705916" y="42011"/>
              </a:lnTo>
              <a:close/>
            </a:path>
            <a:path w="894715" h="190500">
              <a:moveTo>
                <a:pt x="753795" y="144322"/>
              </a:moveTo>
              <a:lnTo>
                <a:pt x="715949" y="160655"/>
              </a:lnTo>
              <a:lnTo>
                <a:pt x="768376" y="160655"/>
              </a:lnTo>
              <a:lnTo>
                <a:pt x="753795" y="144322"/>
              </a:lnTo>
              <a:close/>
            </a:path>
            <a:path w="894715" h="190500">
              <a:moveTo>
                <a:pt x="762144" y="71424"/>
              </a:moveTo>
              <a:lnTo>
                <a:pt x="711288" y="71424"/>
              </a:lnTo>
              <a:lnTo>
                <a:pt x="716038" y="72377"/>
              </a:lnTo>
              <a:lnTo>
                <a:pt x="724357" y="76111"/>
              </a:lnTo>
              <a:lnTo>
                <a:pt x="738632" y="98044"/>
              </a:lnTo>
              <a:lnTo>
                <a:pt x="738632" y="101600"/>
              </a:lnTo>
              <a:lnTo>
                <a:pt x="772818" y="101600"/>
              </a:lnTo>
              <a:lnTo>
                <a:pt x="763176" y="73038"/>
              </a:lnTo>
              <a:lnTo>
                <a:pt x="762144" y="71424"/>
              </a:lnTo>
              <a:close/>
            </a:path>
            <a:path w="894715" h="190500">
              <a:moveTo>
                <a:pt x="276834" y="44234"/>
              </a:moveTo>
              <a:lnTo>
                <a:pt x="241744" y="44234"/>
              </a:lnTo>
              <a:lnTo>
                <a:pt x="241795" y="131953"/>
              </a:lnTo>
              <a:lnTo>
                <a:pt x="255435" y="173113"/>
              </a:lnTo>
              <a:lnTo>
                <a:pt x="295275" y="188658"/>
              </a:lnTo>
              <a:lnTo>
                <a:pt x="300837" y="188658"/>
              </a:lnTo>
              <a:lnTo>
                <a:pt x="305790" y="188087"/>
              </a:lnTo>
              <a:lnTo>
                <a:pt x="310159" y="186855"/>
              </a:lnTo>
              <a:lnTo>
                <a:pt x="314540" y="185674"/>
              </a:lnTo>
              <a:lnTo>
                <a:pt x="337261" y="169989"/>
              </a:lnTo>
              <a:lnTo>
                <a:pt x="371779" y="169989"/>
              </a:lnTo>
              <a:lnTo>
                <a:pt x="371779" y="158762"/>
              </a:lnTo>
              <a:lnTo>
                <a:pt x="295236" y="158762"/>
              </a:lnTo>
              <a:lnTo>
                <a:pt x="288950" y="156349"/>
              </a:lnTo>
              <a:lnTo>
                <a:pt x="279260" y="146685"/>
              </a:lnTo>
              <a:lnTo>
                <a:pt x="276834" y="139814"/>
              </a:lnTo>
              <a:lnTo>
                <a:pt x="276834" y="44234"/>
              </a:lnTo>
              <a:close/>
            </a:path>
            <a:path w="894715" h="190500">
              <a:moveTo>
                <a:pt x="371779" y="169989"/>
              </a:moveTo>
              <a:lnTo>
                <a:pt x="337261" y="169989"/>
              </a:lnTo>
              <a:lnTo>
                <a:pt x="338162" y="185712"/>
              </a:lnTo>
              <a:lnTo>
                <a:pt x="371779" y="185712"/>
              </a:lnTo>
              <a:lnTo>
                <a:pt x="371779" y="169989"/>
              </a:lnTo>
              <a:close/>
            </a:path>
            <a:path w="894715" h="190500">
              <a:moveTo>
                <a:pt x="371779" y="44234"/>
              </a:moveTo>
              <a:lnTo>
                <a:pt x="336689" y="44234"/>
              </a:lnTo>
              <a:lnTo>
                <a:pt x="336689" y="122008"/>
              </a:lnTo>
              <a:lnTo>
                <a:pt x="336550" y="122008"/>
              </a:lnTo>
              <a:lnTo>
                <a:pt x="336550" y="127177"/>
              </a:lnTo>
              <a:lnTo>
                <a:pt x="335699" y="131953"/>
              </a:lnTo>
              <a:lnTo>
                <a:pt x="332371" y="140817"/>
              </a:lnTo>
              <a:lnTo>
                <a:pt x="330034" y="144703"/>
              </a:lnTo>
              <a:lnTo>
                <a:pt x="327037" y="148056"/>
              </a:lnTo>
              <a:lnTo>
                <a:pt x="324091" y="151422"/>
              </a:lnTo>
              <a:lnTo>
                <a:pt x="320484" y="154025"/>
              </a:lnTo>
              <a:lnTo>
                <a:pt x="312166" y="157822"/>
              </a:lnTo>
              <a:lnTo>
                <a:pt x="307733" y="158762"/>
              </a:lnTo>
              <a:lnTo>
                <a:pt x="371779" y="158762"/>
              </a:lnTo>
              <a:lnTo>
                <a:pt x="371779" y="44234"/>
              </a:lnTo>
              <a:close/>
            </a:path>
            <a:path w="894715" h="190500">
              <a:moveTo>
                <a:pt x="834491" y="44284"/>
              </a:moveTo>
              <a:lnTo>
                <a:pt x="800874" y="44284"/>
              </a:lnTo>
              <a:lnTo>
                <a:pt x="800874" y="185762"/>
              </a:lnTo>
              <a:lnTo>
                <a:pt x="835964" y="185762"/>
              </a:lnTo>
              <a:lnTo>
                <a:pt x="835964" y="104063"/>
              </a:lnTo>
              <a:lnTo>
                <a:pt x="836904" y="99415"/>
              </a:lnTo>
              <a:lnTo>
                <a:pt x="866635" y="75399"/>
              </a:lnTo>
              <a:lnTo>
                <a:pt x="888026" y="75399"/>
              </a:lnTo>
              <a:lnTo>
                <a:pt x="890793" y="62661"/>
              </a:lnTo>
              <a:lnTo>
                <a:pt x="835393" y="62661"/>
              </a:lnTo>
              <a:lnTo>
                <a:pt x="834491" y="44284"/>
              </a:lnTo>
              <a:close/>
            </a:path>
            <a:path w="894715" h="190500">
              <a:moveTo>
                <a:pt x="888026" y="75399"/>
              </a:moveTo>
              <a:lnTo>
                <a:pt x="874763" y="75399"/>
              </a:lnTo>
              <a:lnTo>
                <a:pt x="877658" y="75590"/>
              </a:lnTo>
              <a:lnTo>
                <a:pt x="882650" y="76352"/>
              </a:lnTo>
              <a:lnTo>
                <a:pt x="885075" y="77063"/>
              </a:lnTo>
              <a:lnTo>
                <a:pt x="887450" y="78054"/>
              </a:lnTo>
              <a:lnTo>
                <a:pt x="888026" y="75399"/>
              </a:lnTo>
              <a:close/>
            </a:path>
            <a:path w="894715" h="190500">
              <a:moveTo>
                <a:pt x="880706" y="42481"/>
              </a:moveTo>
              <a:lnTo>
                <a:pt x="871575" y="42481"/>
              </a:lnTo>
              <a:lnTo>
                <a:pt x="866482" y="43192"/>
              </a:lnTo>
              <a:lnTo>
                <a:pt x="835393" y="62661"/>
              </a:lnTo>
              <a:lnTo>
                <a:pt x="890793" y="62661"/>
              </a:lnTo>
              <a:lnTo>
                <a:pt x="894588" y="45186"/>
              </a:lnTo>
              <a:lnTo>
                <a:pt x="891832" y="44145"/>
              </a:lnTo>
              <a:lnTo>
                <a:pt x="889076" y="43484"/>
              </a:lnTo>
              <a:lnTo>
                <a:pt x="886409" y="43053"/>
              </a:lnTo>
              <a:lnTo>
                <a:pt x="883742" y="42672"/>
              </a:lnTo>
              <a:lnTo>
                <a:pt x="880706" y="42481"/>
              </a:lnTo>
              <a:close/>
            </a:path>
            <a:path w="894715" h="190500">
              <a:moveTo>
                <a:pt x="880084" y="50"/>
              </a:moveTo>
              <a:lnTo>
                <a:pt x="876096" y="50"/>
              </a:lnTo>
              <a:lnTo>
                <a:pt x="875233" y="18567"/>
              </a:lnTo>
              <a:lnTo>
                <a:pt x="879233" y="18567"/>
              </a:lnTo>
              <a:lnTo>
                <a:pt x="879703" y="6540"/>
              </a:lnTo>
              <a:lnTo>
                <a:pt x="883719" y="6540"/>
              </a:lnTo>
              <a:lnTo>
                <a:pt x="880084" y="50"/>
              </a:lnTo>
              <a:close/>
            </a:path>
            <a:path w="894715" h="190500">
              <a:moveTo>
                <a:pt x="893946" y="6438"/>
              </a:moveTo>
              <a:lnTo>
                <a:pt x="889787" y="6438"/>
              </a:lnTo>
              <a:lnTo>
                <a:pt x="890308" y="18567"/>
              </a:lnTo>
              <a:lnTo>
                <a:pt x="894537" y="18567"/>
              </a:lnTo>
              <a:lnTo>
                <a:pt x="893946" y="6438"/>
              </a:lnTo>
              <a:close/>
            </a:path>
            <a:path w="894715" h="190500">
              <a:moveTo>
                <a:pt x="883719" y="6540"/>
              </a:moveTo>
              <a:lnTo>
                <a:pt x="879703" y="6540"/>
              </a:lnTo>
              <a:lnTo>
                <a:pt x="883742" y="13690"/>
              </a:lnTo>
              <a:lnTo>
                <a:pt x="885939" y="13690"/>
              </a:lnTo>
              <a:lnTo>
                <a:pt x="888581" y="8712"/>
              </a:lnTo>
              <a:lnTo>
                <a:pt x="884936" y="8712"/>
              </a:lnTo>
              <a:lnTo>
                <a:pt x="883719" y="6540"/>
              </a:lnTo>
              <a:close/>
            </a:path>
            <a:path w="894715" h="190500">
              <a:moveTo>
                <a:pt x="893635" y="50"/>
              </a:moveTo>
              <a:lnTo>
                <a:pt x="889647" y="50"/>
              </a:lnTo>
              <a:lnTo>
                <a:pt x="884936" y="8712"/>
              </a:lnTo>
              <a:lnTo>
                <a:pt x="888581" y="8712"/>
              </a:lnTo>
              <a:lnTo>
                <a:pt x="889787" y="6438"/>
              </a:lnTo>
              <a:lnTo>
                <a:pt x="893946" y="6438"/>
              </a:lnTo>
              <a:lnTo>
                <a:pt x="893635" y="50"/>
              </a:lnTo>
              <a:close/>
            </a:path>
            <a:path w="894715" h="190500">
              <a:moveTo>
                <a:pt x="867435" y="3746"/>
              </a:moveTo>
              <a:lnTo>
                <a:pt x="863206" y="3746"/>
              </a:lnTo>
              <a:lnTo>
                <a:pt x="863206" y="18567"/>
              </a:lnTo>
              <a:lnTo>
                <a:pt x="867435" y="18567"/>
              </a:lnTo>
              <a:lnTo>
                <a:pt x="867435" y="3746"/>
              </a:lnTo>
              <a:close/>
            </a:path>
            <a:path w="894715" h="190500">
              <a:moveTo>
                <a:pt x="873429" y="50"/>
              </a:moveTo>
              <a:lnTo>
                <a:pt x="857161" y="50"/>
              </a:lnTo>
              <a:lnTo>
                <a:pt x="857161" y="3746"/>
              </a:lnTo>
              <a:lnTo>
                <a:pt x="873429" y="3746"/>
              </a:lnTo>
              <a:lnTo>
                <a:pt x="873429" y="50"/>
              </a:lnTo>
              <a:close/>
            </a:path>
            <a:path w="894715" h="190500">
              <a:moveTo>
                <a:pt x="575246" y="74320"/>
              </a:moveTo>
              <a:lnTo>
                <a:pt x="540156" y="74320"/>
              </a:lnTo>
              <a:lnTo>
                <a:pt x="540156" y="146024"/>
              </a:lnTo>
              <a:lnTo>
                <a:pt x="558888" y="183959"/>
              </a:lnTo>
              <a:lnTo>
                <a:pt x="578002" y="190119"/>
              </a:lnTo>
              <a:lnTo>
                <a:pt x="594880" y="190119"/>
              </a:lnTo>
              <a:lnTo>
                <a:pt x="602449" y="188887"/>
              </a:lnTo>
              <a:lnTo>
                <a:pt x="615899" y="183959"/>
              </a:lnTo>
              <a:lnTo>
                <a:pt x="622744" y="179844"/>
              </a:lnTo>
              <a:lnTo>
                <a:pt x="629691" y="174117"/>
              </a:lnTo>
              <a:lnTo>
                <a:pt x="620376" y="160566"/>
              </a:lnTo>
              <a:lnTo>
                <a:pt x="586232" y="160566"/>
              </a:lnTo>
              <a:lnTo>
                <a:pt x="581901" y="158432"/>
              </a:lnTo>
              <a:lnTo>
                <a:pt x="576580" y="149961"/>
              </a:lnTo>
              <a:lnTo>
                <a:pt x="575246" y="143891"/>
              </a:lnTo>
              <a:lnTo>
                <a:pt x="575246" y="74320"/>
              </a:lnTo>
              <a:close/>
            </a:path>
            <a:path w="894715" h="190500">
              <a:moveTo>
                <a:pt x="614807" y="152463"/>
              </a:moveTo>
              <a:lnTo>
                <a:pt x="611809" y="154736"/>
              </a:lnTo>
              <a:lnTo>
                <a:pt x="608672" y="156591"/>
              </a:lnTo>
              <a:lnTo>
                <a:pt x="602119" y="159766"/>
              </a:lnTo>
              <a:lnTo>
                <a:pt x="597687" y="160566"/>
              </a:lnTo>
              <a:lnTo>
                <a:pt x="620376" y="160566"/>
              </a:lnTo>
              <a:lnTo>
                <a:pt x="614807" y="152463"/>
              </a:lnTo>
              <a:close/>
            </a:path>
            <a:path w="894715" h="190500">
              <a:moveTo>
                <a:pt x="612711" y="44234"/>
              </a:moveTo>
              <a:lnTo>
                <a:pt x="516382" y="44234"/>
              </a:lnTo>
              <a:lnTo>
                <a:pt x="516382" y="74320"/>
              </a:lnTo>
              <a:lnTo>
                <a:pt x="612711" y="74320"/>
              </a:lnTo>
              <a:lnTo>
                <a:pt x="612711" y="44234"/>
              </a:lnTo>
              <a:close/>
            </a:path>
            <a:path w="894715" h="190500">
              <a:moveTo>
                <a:pt x="575246" y="50"/>
              </a:moveTo>
              <a:lnTo>
                <a:pt x="540156" y="50"/>
              </a:lnTo>
              <a:lnTo>
                <a:pt x="540156" y="44234"/>
              </a:lnTo>
              <a:lnTo>
                <a:pt x="575246" y="44234"/>
              </a:lnTo>
              <a:lnTo>
                <a:pt x="575246" y="50"/>
              </a:lnTo>
              <a:close/>
            </a:path>
            <a:path w="894715" h="190500">
              <a:moveTo>
                <a:pt x="454952" y="74320"/>
              </a:moveTo>
              <a:lnTo>
                <a:pt x="419862" y="74320"/>
              </a:lnTo>
              <a:lnTo>
                <a:pt x="419862" y="146024"/>
              </a:lnTo>
              <a:lnTo>
                <a:pt x="438594" y="183959"/>
              </a:lnTo>
              <a:lnTo>
                <a:pt x="457708" y="190119"/>
              </a:lnTo>
              <a:lnTo>
                <a:pt x="474586" y="190119"/>
              </a:lnTo>
              <a:lnTo>
                <a:pt x="482142" y="188887"/>
              </a:lnTo>
              <a:lnTo>
                <a:pt x="495604" y="183959"/>
              </a:lnTo>
              <a:lnTo>
                <a:pt x="502450" y="179844"/>
              </a:lnTo>
              <a:lnTo>
                <a:pt x="509397" y="174117"/>
              </a:lnTo>
              <a:lnTo>
                <a:pt x="500082" y="160566"/>
              </a:lnTo>
              <a:lnTo>
                <a:pt x="465937" y="160566"/>
              </a:lnTo>
              <a:lnTo>
                <a:pt x="461606" y="158432"/>
              </a:lnTo>
              <a:lnTo>
                <a:pt x="458939" y="154216"/>
              </a:lnTo>
              <a:lnTo>
                <a:pt x="456285" y="149961"/>
              </a:lnTo>
              <a:lnTo>
                <a:pt x="454952" y="143891"/>
              </a:lnTo>
              <a:lnTo>
                <a:pt x="454952" y="74320"/>
              </a:lnTo>
              <a:close/>
            </a:path>
            <a:path w="894715" h="190500">
              <a:moveTo>
                <a:pt x="494512" y="152463"/>
              </a:moveTo>
              <a:lnTo>
                <a:pt x="477393" y="160566"/>
              </a:lnTo>
              <a:lnTo>
                <a:pt x="500082" y="160566"/>
              </a:lnTo>
              <a:lnTo>
                <a:pt x="494512" y="152463"/>
              </a:lnTo>
              <a:close/>
            </a:path>
            <a:path w="894715" h="190500">
              <a:moveTo>
                <a:pt x="492417" y="44234"/>
              </a:moveTo>
              <a:lnTo>
                <a:pt x="396087" y="44234"/>
              </a:lnTo>
              <a:lnTo>
                <a:pt x="396087" y="74320"/>
              </a:lnTo>
              <a:lnTo>
                <a:pt x="492417" y="74320"/>
              </a:lnTo>
              <a:lnTo>
                <a:pt x="492417" y="44234"/>
              </a:lnTo>
              <a:close/>
            </a:path>
            <a:path w="894715" h="190500">
              <a:moveTo>
                <a:pt x="454952" y="50"/>
              </a:moveTo>
              <a:lnTo>
                <a:pt x="419862" y="50"/>
              </a:lnTo>
              <a:lnTo>
                <a:pt x="419862" y="44234"/>
              </a:lnTo>
              <a:lnTo>
                <a:pt x="454952" y="44234"/>
              </a:lnTo>
              <a:lnTo>
                <a:pt x="454952" y="50"/>
              </a:lnTo>
              <a:close/>
            </a:path>
            <a:path w="894715" h="190500">
              <a:moveTo>
                <a:pt x="209791" y="50"/>
              </a:moveTo>
              <a:lnTo>
                <a:pt x="174701" y="50"/>
              </a:lnTo>
              <a:lnTo>
                <a:pt x="174701" y="185724"/>
              </a:lnTo>
              <a:lnTo>
                <a:pt x="209791" y="185724"/>
              </a:lnTo>
              <a:lnTo>
                <a:pt x="209791" y="50"/>
              </a:lnTo>
              <a:close/>
            </a:path>
            <a:path w="894715" h="190500">
              <a:moveTo>
                <a:pt x="149161" y="0"/>
              </a:moveTo>
              <a:lnTo>
                <a:pt x="0" y="0"/>
              </a:lnTo>
              <a:lnTo>
                <a:pt x="0" y="37134"/>
              </a:lnTo>
              <a:lnTo>
                <a:pt x="149161" y="37134"/>
              </a:lnTo>
              <a:lnTo>
                <a:pt x="149161" y="0"/>
              </a:lnTo>
              <a:close/>
            </a:path>
          </a:pathLst>
        </a:custGeom>
        <a:solidFill>
          <a:srgbClr val="FFFFFF"/>
        </a:solidFill>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0C09-E41F-40EC-9C95-66A5DC349787}">
  <sheetPr codeName="Sheet1">
    <tabColor rgb="FF021237"/>
    <pageSetUpPr fitToPage="1"/>
  </sheetPr>
  <dimension ref="B1:HH37"/>
  <sheetViews>
    <sheetView showGridLines="0" tabSelected="1" zoomScale="85" zoomScaleNormal="85" workbookViewId="0">
      <selection activeCell="G28" sqref="G28"/>
    </sheetView>
  </sheetViews>
  <sheetFormatPr defaultRowHeight="15"/>
  <cols>
    <col min="1" max="1" width="1.5703125" customWidth="1"/>
    <col min="2" max="17" width="9.28515625" style="65"/>
    <col min="18" max="18" width="18.42578125" style="65" customWidth="1"/>
    <col min="19" max="216" width="9.28515625" style="65"/>
  </cols>
  <sheetData>
    <row r="1" spans="2:21" ht="15" customHeight="1">
      <c r="B1" s="69"/>
      <c r="C1" s="64"/>
      <c r="D1" s="64"/>
      <c r="E1" s="64"/>
      <c r="F1" s="64"/>
      <c r="G1" s="64"/>
      <c r="H1" s="64"/>
      <c r="I1" s="64"/>
      <c r="J1" s="64"/>
      <c r="K1" s="64"/>
      <c r="L1" s="64"/>
      <c r="M1" s="64"/>
      <c r="N1" s="64"/>
      <c r="O1" s="64"/>
      <c r="P1" s="64"/>
      <c r="Q1" s="67"/>
      <c r="R1" s="67"/>
    </row>
    <row r="2" spans="2:21" ht="15" customHeight="1">
      <c r="B2" s="66"/>
      <c r="C2" s="307" t="s">
        <v>213</v>
      </c>
      <c r="D2" s="307"/>
      <c r="E2" s="307"/>
      <c r="F2" s="307"/>
      <c r="G2" s="307"/>
      <c r="H2" s="307"/>
      <c r="I2" s="307"/>
      <c r="J2" s="307"/>
      <c r="K2" s="307"/>
      <c r="L2" s="307"/>
      <c r="M2" s="307"/>
      <c r="N2" s="307"/>
      <c r="O2" s="63"/>
      <c r="P2" s="63"/>
      <c r="Q2" s="71"/>
      <c r="R2" s="71"/>
    </row>
    <row r="3" spans="2:21" ht="15" customHeight="1">
      <c r="B3" s="66"/>
      <c r="C3" s="307"/>
      <c r="D3" s="307"/>
      <c r="E3" s="307"/>
      <c r="F3" s="307"/>
      <c r="G3" s="307"/>
      <c r="H3" s="307"/>
      <c r="I3" s="307"/>
      <c r="J3" s="307"/>
      <c r="K3" s="307"/>
      <c r="L3" s="307"/>
      <c r="M3" s="307"/>
      <c r="N3" s="307"/>
      <c r="O3" s="63"/>
      <c r="P3" s="63"/>
      <c r="Q3" s="71"/>
      <c r="R3" s="71"/>
    </row>
    <row r="4" spans="2:21" ht="15" customHeight="1">
      <c r="B4" s="66"/>
      <c r="C4" s="307"/>
      <c r="D4" s="307"/>
      <c r="E4" s="307"/>
      <c r="F4" s="307"/>
      <c r="G4" s="307"/>
      <c r="H4" s="307"/>
      <c r="I4" s="307"/>
      <c r="J4" s="307"/>
      <c r="K4" s="307"/>
      <c r="L4" s="307"/>
      <c r="M4" s="307"/>
      <c r="N4" s="307"/>
      <c r="O4" s="63"/>
      <c r="P4" s="63"/>
      <c r="Q4" s="71"/>
      <c r="R4" s="71"/>
    </row>
    <row r="5" spans="2:21" ht="15" customHeight="1">
      <c r="B5" s="66"/>
      <c r="C5" s="307"/>
      <c r="D5" s="307"/>
      <c r="E5" s="307"/>
      <c r="F5" s="307"/>
      <c r="G5" s="307"/>
      <c r="H5" s="307"/>
      <c r="I5" s="307"/>
      <c r="J5" s="307"/>
      <c r="K5" s="307"/>
      <c r="L5" s="307"/>
      <c r="M5" s="307"/>
      <c r="N5" s="307"/>
      <c r="O5" s="63"/>
      <c r="P5" s="63"/>
      <c r="Q5" s="71"/>
      <c r="R5" s="71"/>
    </row>
    <row r="6" spans="2:21" ht="15" customHeight="1">
      <c r="B6" s="66"/>
      <c r="C6" s="307"/>
      <c r="D6" s="307"/>
      <c r="E6" s="307"/>
      <c r="F6" s="307"/>
      <c r="G6" s="307"/>
      <c r="H6" s="307"/>
      <c r="I6" s="307"/>
      <c r="J6" s="307"/>
      <c r="K6" s="307"/>
      <c r="L6" s="307"/>
      <c r="M6" s="307"/>
      <c r="N6" s="307"/>
      <c r="O6" s="63"/>
      <c r="P6" s="63"/>
      <c r="Q6" s="71"/>
      <c r="R6" s="71"/>
    </row>
    <row r="7" spans="2:21" ht="44.25" customHeight="1">
      <c r="B7" s="66"/>
      <c r="C7" s="307"/>
      <c r="D7" s="307"/>
      <c r="E7" s="307"/>
      <c r="F7" s="307"/>
      <c r="G7" s="307"/>
      <c r="H7" s="307"/>
      <c r="I7" s="307"/>
      <c r="J7" s="307"/>
      <c r="K7" s="307"/>
      <c r="L7" s="307"/>
      <c r="M7" s="307"/>
      <c r="N7" s="307"/>
      <c r="O7" s="63"/>
      <c r="P7" s="63"/>
      <c r="Q7" s="71"/>
      <c r="R7" s="71"/>
    </row>
    <row r="8" spans="2:21" ht="15" customHeight="1">
      <c r="B8" s="68"/>
      <c r="C8" s="307"/>
      <c r="D8" s="307"/>
      <c r="E8" s="307"/>
      <c r="F8" s="307"/>
      <c r="G8" s="307"/>
      <c r="H8" s="307"/>
      <c r="I8" s="307"/>
      <c r="J8" s="307"/>
      <c r="K8" s="307"/>
      <c r="L8" s="307"/>
      <c r="M8" s="307"/>
      <c r="N8" s="307"/>
      <c r="O8" s="71"/>
      <c r="P8" s="71"/>
      <c r="Q8" s="71"/>
      <c r="R8" s="71"/>
    </row>
    <row r="9" spans="2:21" ht="15" customHeight="1">
      <c r="B9" s="73"/>
      <c r="C9" s="307"/>
      <c r="D9" s="307"/>
      <c r="E9" s="307"/>
      <c r="F9" s="307"/>
      <c r="G9" s="307"/>
      <c r="H9" s="307"/>
      <c r="I9" s="307"/>
      <c r="J9" s="307"/>
      <c r="K9" s="307"/>
      <c r="L9" s="307"/>
      <c r="M9" s="307"/>
      <c r="N9" s="307"/>
      <c r="O9" s="63"/>
      <c r="P9" s="63"/>
      <c r="Q9" s="63"/>
      <c r="R9" s="63"/>
      <c r="S9" s="72"/>
      <c r="T9" s="72"/>
      <c r="U9" s="72"/>
    </row>
    <row r="10" spans="2:21" ht="15" customHeight="1">
      <c r="B10" s="73"/>
      <c r="C10" s="307"/>
      <c r="D10" s="307"/>
      <c r="E10" s="307"/>
      <c r="F10" s="307"/>
      <c r="G10" s="307"/>
      <c r="H10" s="307"/>
      <c r="I10" s="307"/>
      <c r="J10" s="307"/>
      <c r="K10" s="307"/>
      <c r="L10" s="307"/>
      <c r="M10" s="307"/>
      <c r="N10" s="307"/>
      <c r="O10" s="63"/>
      <c r="P10" s="63"/>
      <c r="Q10" s="63"/>
      <c r="R10" s="63"/>
      <c r="S10" s="72"/>
      <c r="T10" s="72"/>
      <c r="U10" s="72"/>
    </row>
    <row r="11" spans="2:21" ht="15" customHeight="1">
      <c r="B11" s="73"/>
      <c r="C11" s="307"/>
      <c r="D11" s="307"/>
      <c r="E11" s="307"/>
      <c r="F11" s="307"/>
      <c r="G11" s="307"/>
      <c r="H11" s="307"/>
      <c r="I11" s="307"/>
      <c r="J11" s="307"/>
      <c r="K11" s="307"/>
      <c r="L11" s="307"/>
      <c r="M11" s="307"/>
      <c r="N11" s="307"/>
      <c r="O11" s="63"/>
      <c r="P11" s="63"/>
      <c r="Q11" s="63"/>
      <c r="R11" s="63"/>
      <c r="S11" s="72"/>
      <c r="T11" s="72"/>
      <c r="U11" s="72"/>
    </row>
    <row r="12" spans="2:21" ht="15" customHeight="1">
      <c r="B12" s="73"/>
      <c r="C12" s="307"/>
      <c r="D12" s="307"/>
      <c r="E12" s="307"/>
      <c r="F12" s="307"/>
      <c r="G12" s="307"/>
      <c r="H12" s="307"/>
      <c r="I12" s="307"/>
      <c r="J12" s="307"/>
      <c r="K12" s="307"/>
      <c r="L12" s="307"/>
      <c r="M12" s="307"/>
      <c r="N12" s="307"/>
      <c r="O12" s="63"/>
      <c r="P12" s="63"/>
      <c r="Q12" s="63"/>
      <c r="R12" s="63"/>
      <c r="S12" s="72"/>
      <c r="T12" s="72"/>
      <c r="U12" s="72"/>
    </row>
    <row r="13" spans="2:21" ht="15" customHeight="1">
      <c r="B13" s="73"/>
      <c r="C13" s="307"/>
      <c r="D13" s="307"/>
      <c r="E13" s="307"/>
      <c r="F13" s="307"/>
      <c r="G13" s="307"/>
      <c r="H13" s="307"/>
      <c r="I13" s="307"/>
      <c r="J13" s="307"/>
      <c r="K13" s="307"/>
      <c r="L13" s="307"/>
      <c r="M13" s="307"/>
      <c r="N13" s="307"/>
      <c r="O13" s="63"/>
      <c r="P13" s="63"/>
      <c r="Q13" s="63"/>
      <c r="R13" s="63"/>
      <c r="S13" s="72"/>
      <c r="T13" s="72"/>
      <c r="U13" s="72"/>
    </row>
    <row r="14" spans="2:21" ht="15" customHeight="1">
      <c r="B14" s="73"/>
      <c r="C14" s="307"/>
      <c r="D14" s="307"/>
      <c r="E14" s="307"/>
      <c r="F14" s="307"/>
      <c r="G14" s="307"/>
      <c r="H14" s="307"/>
      <c r="I14" s="307"/>
      <c r="J14" s="307"/>
      <c r="K14" s="307"/>
      <c r="L14" s="307"/>
      <c r="M14" s="307"/>
      <c r="N14" s="307"/>
      <c r="O14" s="63"/>
      <c r="P14" s="63"/>
      <c r="Q14" s="63"/>
      <c r="R14" s="63"/>
      <c r="S14" s="72"/>
      <c r="T14" s="72"/>
      <c r="U14" s="72"/>
    </row>
    <row r="15" spans="2:21" ht="15" customHeight="1">
      <c r="B15" s="73"/>
      <c r="C15" s="307"/>
      <c r="D15" s="307"/>
      <c r="E15" s="307"/>
      <c r="F15" s="307"/>
      <c r="G15" s="307"/>
      <c r="H15" s="307"/>
      <c r="I15" s="307"/>
      <c r="J15" s="307"/>
      <c r="K15" s="307"/>
      <c r="L15" s="307"/>
      <c r="M15" s="307"/>
      <c r="N15" s="307"/>
      <c r="O15" s="63"/>
      <c r="P15" s="63"/>
      <c r="Q15" s="63"/>
      <c r="R15" s="63"/>
      <c r="S15" s="72"/>
      <c r="T15" s="72"/>
      <c r="U15" s="72"/>
    </row>
    <row r="16" spans="2:21" ht="15" customHeight="1">
      <c r="B16" s="73"/>
      <c r="C16" s="307"/>
      <c r="D16" s="307"/>
      <c r="E16" s="307"/>
      <c r="F16" s="307"/>
      <c r="G16" s="307"/>
      <c r="H16" s="307"/>
      <c r="I16" s="307"/>
      <c r="J16" s="307"/>
      <c r="K16" s="307"/>
      <c r="L16" s="307"/>
      <c r="M16" s="307"/>
      <c r="N16" s="307"/>
      <c r="O16" s="63"/>
      <c r="P16" s="63"/>
      <c r="Q16" s="63"/>
      <c r="R16" s="63"/>
      <c r="S16" s="72"/>
      <c r="T16" s="72"/>
      <c r="U16" s="72"/>
    </row>
    <row r="17" spans="2:21" ht="15" customHeight="1">
      <c r="B17" s="73"/>
      <c r="C17" s="307"/>
      <c r="D17" s="307"/>
      <c r="E17" s="307"/>
      <c r="F17" s="307"/>
      <c r="G17" s="307"/>
      <c r="H17" s="307"/>
      <c r="I17" s="307"/>
      <c r="J17" s="307"/>
      <c r="K17" s="307"/>
      <c r="L17" s="307"/>
      <c r="M17" s="307"/>
      <c r="N17" s="307"/>
      <c r="O17" s="63"/>
      <c r="P17" s="63"/>
      <c r="Q17" s="63"/>
      <c r="R17" s="63"/>
      <c r="S17" s="72"/>
      <c r="T17" s="72"/>
      <c r="U17" s="72"/>
    </row>
    <row r="18" spans="2:21" ht="15" customHeight="1">
      <c r="B18" s="73"/>
      <c r="C18" s="307"/>
      <c r="D18" s="307"/>
      <c r="E18" s="307"/>
      <c r="F18" s="307"/>
      <c r="G18" s="307"/>
      <c r="H18" s="307"/>
      <c r="I18" s="307"/>
      <c r="J18" s="307"/>
      <c r="K18" s="307"/>
      <c r="L18" s="307"/>
      <c r="M18" s="307"/>
      <c r="N18" s="307"/>
      <c r="O18" s="63"/>
      <c r="P18" s="63"/>
      <c r="Q18" s="63"/>
      <c r="R18" s="63"/>
      <c r="S18" s="72"/>
      <c r="T18" s="72"/>
      <c r="U18" s="72"/>
    </row>
    <row r="19" spans="2:21" ht="53.25" customHeight="1">
      <c r="B19" s="73"/>
      <c r="C19" s="307"/>
      <c r="D19" s="307"/>
      <c r="E19" s="307"/>
      <c r="F19" s="307"/>
      <c r="G19" s="307"/>
      <c r="H19" s="307"/>
      <c r="I19" s="307"/>
      <c r="J19" s="307"/>
      <c r="K19" s="307"/>
      <c r="L19" s="307"/>
      <c r="M19" s="307"/>
      <c r="N19" s="307"/>
      <c r="O19" s="63"/>
      <c r="P19" s="71"/>
      <c r="Q19" s="71"/>
      <c r="R19" s="71"/>
    </row>
    <row r="20" spans="2:21" ht="15" customHeight="1">
      <c r="B20" s="73"/>
      <c r="C20" s="307"/>
      <c r="D20" s="307"/>
      <c r="E20" s="307"/>
      <c r="F20" s="307"/>
      <c r="G20" s="307"/>
      <c r="H20" s="307"/>
      <c r="I20" s="307"/>
      <c r="J20" s="307"/>
      <c r="K20" s="307"/>
      <c r="L20" s="307"/>
      <c r="M20" s="307"/>
      <c r="N20" s="307"/>
      <c r="O20" s="63"/>
      <c r="P20" s="71"/>
      <c r="Q20" s="71"/>
      <c r="R20" s="71"/>
    </row>
    <row r="21" spans="2:21" ht="15" customHeight="1">
      <c r="B21" s="73"/>
      <c r="C21" s="307"/>
      <c r="D21" s="307"/>
      <c r="E21" s="307"/>
      <c r="F21" s="307"/>
      <c r="G21" s="307"/>
      <c r="H21" s="307"/>
      <c r="I21" s="307"/>
      <c r="J21" s="307"/>
      <c r="K21" s="307"/>
      <c r="L21" s="307"/>
      <c r="M21" s="307"/>
      <c r="N21" s="307"/>
      <c r="O21" s="63"/>
      <c r="P21" s="71"/>
      <c r="Q21" s="71"/>
      <c r="R21" s="71"/>
    </row>
    <row r="22" spans="2:21" ht="15" customHeight="1">
      <c r="B22" s="73"/>
      <c r="C22" s="307"/>
      <c r="D22" s="307"/>
      <c r="E22" s="307"/>
      <c r="F22" s="307"/>
      <c r="G22" s="307"/>
      <c r="H22" s="307"/>
      <c r="I22" s="307"/>
      <c r="J22" s="307"/>
      <c r="K22" s="307"/>
      <c r="L22" s="307"/>
      <c r="M22" s="307"/>
      <c r="N22" s="307"/>
      <c r="O22" s="63"/>
      <c r="P22" s="71"/>
      <c r="Q22" s="71"/>
      <c r="R22" s="71"/>
    </row>
    <row r="23" spans="2:21" ht="15" customHeight="1">
      <c r="B23" s="73"/>
      <c r="C23" s="307"/>
      <c r="D23" s="307"/>
      <c r="E23" s="307"/>
      <c r="F23" s="307"/>
      <c r="G23" s="307"/>
      <c r="H23" s="307"/>
      <c r="I23" s="307"/>
      <c r="J23" s="307"/>
      <c r="K23" s="307"/>
      <c r="L23" s="307"/>
      <c r="M23" s="307"/>
      <c r="N23" s="307"/>
      <c r="O23" s="63"/>
      <c r="P23" s="71"/>
      <c r="Q23" s="71"/>
      <c r="R23" s="71"/>
    </row>
    <row r="24" spans="2:21" ht="15" customHeight="1">
      <c r="B24" s="73"/>
      <c r="C24" s="307"/>
      <c r="D24" s="307"/>
      <c r="E24" s="307"/>
      <c r="F24" s="307"/>
      <c r="G24" s="307"/>
      <c r="H24" s="307"/>
      <c r="I24" s="307"/>
      <c r="J24" s="307"/>
      <c r="K24" s="307"/>
      <c r="L24" s="307"/>
      <c r="M24" s="307"/>
      <c r="N24" s="307"/>
      <c r="O24" s="71"/>
      <c r="P24" s="71"/>
      <c r="Q24" s="71"/>
      <c r="R24" s="71"/>
    </row>
    <row r="25" spans="2:21">
      <c r="B25" s="73"/>
      <c r="C25" s="307"/>
      <c r="D25" s="307"/>
      <c r="E25" s="307"/>
      <c r="F25" s="307"/>
      <c r="G25" s="307"/>
      <c r="H25" s="307"/>
      <c r="I25" s="307"/>
      <c r="J25" s="307"/>
      <c r="K25" s="307"/>
      <c r="L25" s="307"/>
      <c r="M25" s="307"/>
      <c r="N25" s="307"/>
      <c r="O25" s="71"/>
      <c r="P25" s="71"/>
      <c r="Q25" s="71"/>
      <c r="R25" s="71"/>
    </row>
    <row r="26" spans="2:21" ht="15.75" thickBot="1">
      <c r="B26" s="70"/>
      <c r="C26" s="74"/>
      <c r="D26" s="74"/>
      <c r="E26" s="74"/>
      <c r="F26" s="74"/>
      <c r="G26" s="74"/>
      <c r="H26" s="74"/>
      <c r="I26" s="74"/>
      <c r="J26" s="74"/>
      <c r="K26" s="74"/>
      <c r="L26" s="74"/>
      <c r="M26" s="74"/>
      <c r="N26" s="74"/>
      <c r="O26" s="74"/>
      <c r="P26" s="74"/>
      <c r="Q26" s="74"/>
      <c r="R26" s="74"/>
    </row>
    <row r="27" spans="2:21" ht="15" customHeight="1">
      <c r="F27" s="72"/>
      <c r="G27" s="72"/>
      <c r="H27" s="72"/>
      <c r="I27" s="72"/>
      <c r="J27" s="72"/>
      <c r="K27" s="72"/>
      <c r="L27" s="72"/>
      <c r="M27" s="72"/>
      <c r="N27" s="72"/>
      <c r="O27" s="72"/>
      <c r="P27" s="72"/>
      <c r="Q27" s="72"/>
    </row>
    <row r="28" spans="2:21" ht="15" customHeight="1">
      <c r="F28" s="72"/>
      <c r="G28" s="72"/>
      <c r="H28" s="72"/>
      <c r="I28" s="72"/>
      <c r="J28" s="72"/>
      <c r="K28" s="72"/>
      <c r="L28" s="72"/>
      <c r="M28" s="72"/>
      <c r="N28" s="72"/>
      <c r="O28" s="72"/>
      <c r="P28" s="72"/>
      <c r="Q28" s="72"/>
    </row>
    <row r="29" spans="2:21" ht="15" customHeight="1">
      <c r="F29" s="72"/>
      <c r="G29" s="72"/>
      <c r="H29" s="72"/>
      <c r="I29" s="72"/>
      <c r="J29" s="72"/>
      <c r="K29" s="72"/>
      <c r="L29" s="72"/>
      <c r="M29" s="72"/>
      <c r="N29" s="72"/>
      <c r="O29" s="72"/>
      <c r="P29" s="72"/>
      <c r="Q29" s="72"/>
    </row>
    <row r="30" spans="2:21" ht="15" customHeight="1">
      <c r="F30" s="72"/>
      <c r="G30" s="72"/>
      <c r="H30" s="72"/>
      <c r="I30" s="72"/>
      <c r="J30" s="72"/>
      <c r="K30" s="72"/>
      <c r="L30" s="72"/>
      <c r="M30" s="72"/>
      <c r="N30" s="72"/>
      <c r="O30" s="72"/>
      <c r="P30" s="72"/>
      <c r="Q30" s="72"/>
    </row>
    <row r="31" spans="2:21" ht="15" customHeight="1">
      <c r="F31" s="72"/>
      <c r="G31" s="72"/>
      <c r="H31" s="72"/>
      <c r="I31" s="72"/>
      <c r="J31" s="72"/>
      <c r="K31" s="72"/>
      <c r="L31" s="72"/>
      <c r="M31" s="72"/>
      <c r="N31" s="72"/>
      <c r="O31" s="72"/>
      <c r="P31" s="72"/>
      <c r="Q31" s="72"/>
    </row>
    <row r="32" spans="2:21" ht="15" customHeight="1">
      <c r="F32" s="72"/>
      <c r="G32" s="72"/>
      <c r="H32" s="72"/>
      <c r="I32" s="72"/>
      <c r="J32" s="72"/>
      <c r="K32" s="72"/>
      <c r="L32" s="72"/>
      <c r="M32" s="72"/>
      <c r="N32" s="72"/>
      <c r="O32" s="72"/>
      <c r="P32" s="72"/>
      <c r="Q32" s="72"/>
    </row>
    <row r="33" spans="6:17" ht="15" customHeight="1">
      <c r="F33" s="72"/>
      <c r="G33" s="72"/>
      <c r="H33" s="72"/>
      <c r="I33" s="72"/>
      <c r="J33" s="72"/>
      <c r="K33" s="72"/>
      <c r="L33" s="72"/>
      <c r="M33" s="72"/>
      <c r="N33" s="72"/>
      <c r="O33" s="72"/>
      <c r="P33" s="72"/>
      <c r="Q33" s="72"/>
    </row>
    <row r="34" spans="6:17" ht="15" customHeight="1">
      <c r="F34" s="72"/>
      <c r="G34" s="72"/>
      <c r="H34" s="72"/>
      <c r="I34" s="72"/>
      <c r="J34" s="72"/>
      <c r="K34" s="72"/>
      <c r="L34" s="72"/>
      <c r="M34" s="72"/>
      <c r="N34" s="72"/>
      <c r="O34" s="72"/>
      <c r="P34" s="72"/>
      <c r="Q34" s="72"/>
    </row>
    <row r="35" spans="6:17" ht="15" customHeight="1">
      <c r="F35" s="72"/>
      <c r="G35" s="72"/>
      <c r="H35" s="72"/>
      <c r="I35" s="72"/>
      <c r="J35" s="72"/>
      <c r="K35" s="72"/>
      <c r="L35" s="72"/>
      <c r="M35" s="72"/>
      <c r="N35" s="72"/>
      <c r="O35" s="72"/>
      <c r="P35" s="72"/>
      <c r="Q35" s="72"/>
    </row>
    <row r="36" spans="6:17" ht="15" customHeight="1">
      <c r="F36" s="72"/>
      <c r="G36" s="72"/>
      <c r="H36" s="72"/>
      <c r="I36" s="72"/>
      <c r="J36" s="72"/>
      <c r="K36" s="72"/>
      <c r="L36" s="72"/>
      <c r="M36" s="72"/>
      <c r="N36" s="72"/>
      <c r="O36" s="72"/>
      <c r="P36" s="72"/>
      <c r="Q36" s="72"/>
    </row>
    <row r="37" spans="6:17" ht="15" customHeight="1">
      <c r="F37" s="72"/>
      <c r="G37" s="72"/>
      <c r="H37" s="72"/>
      <c r="I37" s="72"/>
      <c r="J37" s="72"/>
      <c r="K37" s="72"/>
      <c r="L37" s="72"/>
      <c r="M37" s="72"/>
      <c r="N37" s="72"/>
      <c r="O37" s="72"/>
      <c r="P37" s="72"/>
      <c r="Q37" s="72"/>
    </row>
  </sheetData>
  <mergeCells count="1">
    <mergeCell ref="C2:N25"/>
  </mergeCells>
  <printOptions horizontalCentered="1"/>
  <pageMargins left="0.23622047244094491" right="0.23622047244094491" top="0.74803149606299213" bottom="0.74803149606299213" header="0.31496062992125984" footer="0.31496062992125984"/>
  <pageSetup scale="80" orientation="landscape"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1D7D-39AA-4669-BE72-28879516419E}">
  <sheetPr>
    <tabColor rgb="FF021237"/>
    <pageSetUpPr fitToPage="1"/>
  </sheetPr>
  <dimension ref="B1:AD27"/>
  <sheetViews>
    <sheetView showGridLines="0" zoomScale="70" zoomScaleNormal="70" zoomScaleSheetLayoutView="85" workbookViewId="0">
      <selection activeCell="F13" sqref="F13:G13"/>
    </sheetView>
  </sheetViews>
  <sheetFormatPr defaultColWidth="9.28515625" defaultRowHeight="21.75"/>
  <cols>
    <col min="1" max="1" width="2.42578125" style="7" customWidth="1"/>
    <col min="2" max="2" width="87.28515625" style="7" customWidth="1"/>
    <col min="3" max="11" width="11.42578125" style="7" customWidth="1"/>
    <col min="12" max="13" width="4.5703125" style="7" customWidth="1"/>
    <col min="14" max="14" width="50.42578125" style="7" customWidth="1"/>
    <col min="15" max="15" width="11.28515625" style="7" bestFit="1" customWidth="1"/>
    <col min="16" max="16" width="11.7109375" style="7" bestFit="1" customWidth="1"/>
    <col min="17" max="17" width="11.7109375" style="7" customWidth="1"/>
    <col min="18" max="18" width="17.7109375" style="7" customWidth="1"/>
    <col min="19" max="20" width="11.7109375" style="7" bestFit="1" customWidth="1"/>
    <col min="21" max="21" width="8" style="7" customWidth="1"/>
    <col min="22" max="22" width="49.28515625" style="7" bestFit="1" customWidth="1"/>
    <col min="23" max="23" width="10.7109375" style="7" bestFit="1" customWidth="1"/>
    <col min="24" max="25" width="11.28515625" style="7" bestFit="1" customWidth="1"/>
    <col min="26" max="26" width="11" style="7" bestFit="1" customWidth="1"/>
    <col min="27" max="27" width="11.42578125" style="7" bestFit="1" customWidth="1"/>
    <col min="28" max="16384" width="9.28515625" style="7"/>
  </cols>
  <sheetData>
    <row r="1" spans="2:30" ht="28.5">
      <c r="B1" s="319" t="s">
        <v>69</v>
      </c>
      <c r="C1" s="319"/>
      <c r="D1" s="319"/>
      <c r="E1" s="319"/>
      <c r="F1" s="319"/>
      <c r="G1" s="319"/>
      <c r="H1" s="319"/>
      <c r="I1" s="319"/>
      <c r="J1" s="319"/>
      <c r="K1" s="319"/>
      <c r="L1" s="11"/>
      <c r="M1" s="11"/>
      <c r="N1" s="11"/>
      <c r="O1" s="11"/>
      <c r="P1" s="11"/>
      <c r="Q1" s="11"/>
      <c r="R1" s="11"/>
      <c r="S1" s="11"/>
      <c r="T1" s="11"/>
      <c r="U1" s="11"/>
      <c r="V1" s="11"/>
    </row>
    <row r="2" spans="2:30" ht="13.5" customHeight="1"/>
    <row r="3" spans="2:30" ht="23.25">
      <c r="B3" s="331" t="s">
        <v>131</v>
      </c>
      <c r="C3" s="332"/>
      <c r="D3" s="332"/>
      <c r="E3" s="332"/>
      <c r="F3" s="332"/>
      <c r="G3" s="332"/>
      <c r="H3" s="332"/>
      <c r="I3" s="332"/>
      <c r="J3" s="332"/>
      <c r="K3" s="333"/>
      <c r="L3" s="2"/>
      <c r="M3" s="2"/>
      <c r="U3" s="11"/>
      <c r="V3" s="11"/>
      <c r="W3" s="11"/>
      <c r="X3" s="11"/>
      <c r="Y3" s="11"/>
      <c r="Z3" s="11"/>
      <c r="AA3" s="11"/>
      <c r="AB3" s="11"/>
      <c r="AC3" s="11"/>
      <c r="AD3" s="11"/>
    </row>
    <row r="4" spans="2:30">
      <c r="B4" s="41" t="s">
        <v>1</v>
      </c>
      <c r="C4" s="42" t="s">
        <v>16</v>
      </c>
      <c r="D4" s="42" t="s">
        <v>0</v>
      </c>
      <c r="E4" s="10" t="s">
        <v>21</v>
      </c>
      <c r="F4" s="10" t="s">
        <v>22</v>
      </c>
      <c r="G4" s="10" t="s">
        <v>98</v>
      </c>
      <c r="H4" s="43" t="s">
        <v>97</v>
      </c>
      <c r="I4" s="43" t="s">
        <v>132</v>
      </c>
      <c r="J4" s="42" t="s">
        <v>171</v>
      </c>
      <c r="K4" s="43" t="s">
        <v>214</v>
      </c>
      <c r="U4" s="11"/>
      <c r="V4" s="11"/>
      <c r="W4" s="11"/>
      <c r="X4" s="11"/>
      <c r="Y4" s="11"/>
      <c r="Z4" s="11"/>
      <c r="AA4" s="11"/>
      <c r="AB4" s="11"/>
      <c r="AC4" s="11"/>
      <c r="AD4" s="11"/>
    </row>
    <row r="5" spans="2:30" s="11" customFormat="1">
      <c r="B5" s="196" t="s">
        <v>41</v>
      </c>
      <c r="C5" s="260">
        <v>4797</v>
      </c>
      <c r="D5" s="260">
        <v>6707</v>
      </c>
      <c r="E5" s="137">
        <v>6763</v>
      </c>
      <c r="F5" s="137">
        <v>6702</v>
      </c>
      <c r="G5" s="137">
        <v>6602</v>
      </c>
      <c r="H5" s="260">
        <v>7005</v>
      </c>
      <c r="I5" s="137">
        <v>6790</v>
      </c>
      <c r="J5" s="137">
        <v>6737</v>
      </c>
      <c r="K5" s="139">
        <v>6843</v>
      </c>
    </row>
    <row r="6" spans="2:30" s="11" customFormat="1" ht="23.25" customHeight="1">
      <c r="B6" s="140" t="s">
        <v>40</v>
      </c>
      <c r="C6" s="103">
        <v>30</v>
      </c>
      <c r="D6" s="103">
        <v>43</v>
      </c>
      <c r="E6" s="104">
        <v>42</v>
      </c>
      <c r="F6" s="104">
        <v>42</v>
      </c>
      <c r="G6" s="104">
        <v>43</v>
      </c>
      <c r="H6" s="103">
        <v>51</v>
      </c>
      <c r="I6" s="104">
        <v>46</v>
      </c>
      <c r="J6" s="104">
        <v>53</v>
      </c>
      <c r="K6" s="144">
        <v>67</v>
      </c>
    </row>
    <row r="7" spans="2:30" s="11" customFormat="1">
      <c r="B7" s="197" t="s">
        <v>73</v>
      </c>
      <c r="C7" s="100">
        <v>4827</v>
      </c>
      <c r="D7" s="100">
        <v>6750</v>
      </c>
      <c r="E7" s="137">
        <v>6805</v>
      </c>
      <c r="F7" s="137">
        <v>6744</v>
      </c>
      <c r="G7" s="137">
        <v>6645</v>
      </c>
      <c r="H7" s="260">
        <v>7056</v>
      </c>
      <c r="I7" s="137">
        <v>6836</v>
      </c>
      <c r="J7" s="137">
        <v>6790</v>
      </c>
      <c r="K7" s="139">
        <v>6910</v>
      </c>
    </row>
    <row r="8" spans="2:30" s="11" customFormat="1">
      <c r="B8" s="198" t="s">
        <v>74</v>
      </c>
      <c r="C8" s="261"/>
      <c r="D8" s="261"/>
      <c r="E8" s="101"/>
      <c r="F8" s="101"/>
      <c r="G8" s="101"/>
      <c r="H8" s="100"/>
      <c r="I8" s="101"/>
      <c r="J8" s="101"/>
      <c r="K8" s="141"/>
    </row>
    <row r="9" spans="2:30" s="11" customFormat="1" ht="27" customHeight="1">
      <c r="B9" s="140" t="s">
        <v>75</v>
      </c>
      <c r="C9" s="100">
        <v>57</v>
      </c>
      <c r="D9" s="100">
        <v>41</v>
      </c>
      <c r="E9" s="101">
        <v>30</v>
      </c>
      <c r="F9" s="101">
        <v>23</v>
      </c>
      <c r="G9" s="101">
        <v>19</v>
      </c>
      <c r="H9" s="100">
        <v>54</v>
      </c>
      <c r="I9" s="101">
        <v>52</v>
      </c>
      <c r="J9" s="101">
        <v>61</v>
      </c>
      <c r="K9" s="141">
        <v>59</v>
      </c>
    </row>
    <row r="10" spans="2:30" s="92" customFormat="1">
      <c r="B10" s="199" t="s">
        <v>72</v>
      </c>
      <c r="C10" s="100"/>
      <c r="D10" s="100"/>
      <c r="E10" s="101"/>
      <c r="F10" s="101"/>
      <c r="G10" s="101"/>
      <c r="H10" s="100"/>
      <c r="I10" s="101"/>
      <c r="J10" s="101"/>
      <c r="K10" s="141"/>
      <c r="U10" s="11"/>
      <c r="V10" s="11"/>
      <c r="W10" s="11"/>
      <c r="X10" s="11"/>
      <c r="Y10" s="11"/>
      <c r="Z10" s="11"/>
      <c r="AA10" s="11"/>
      <c r="AB10" s="11"/>
      <c r="AC10" s="11"/>
      <c r="AD10" s="11"/>
    </row>
    <row r="11" spans="2:30" s="11" customFormat="1" ht="21.75" customHeight="1">
      <c r="B11" s="140" t="s">
        <v>168</v>
      </c>
      <c r="C11" s="100">
        <v>-32</v>
      </c>
      <c r="D11" s="100">
        <v>-151</v>
      </c>
      <c r="E11" s="101">
        <v>-83</v>
      </c>
      <c r="F11" s="101">
        <v>163</v>
      </c>
      <c r="G11" s="101">
        <v>101</v>
      </c>
      <c r="H11" s="100">
        <v>182</v>
      </c>
      <c r="I11" s="101">
        <v>149</v>
      </c>
      <c r="J11" s="101">
        <v>154</v>
      </c>
      <c r="K11" s="141">
        <v>83</v>
      </c>
    </row>
    <row r="12" spans="2:30" s="11" customFormat="1">
      <c r="B12" s="197" t="s">
        <v>39</v>
      </c>
      <c r="C12" s="100">
        <v>-1287</v>
      </c>
      <c r="D12" s="100">
        <v>-966</v>
      </c>
      <c r="E12" s="200">
        <v>-820</v>
      </c>
      <c r="F12" s="200">
        <v>-1019.7581905339293</v>
      </c>
      <c r="G12" s="200">
        <v>-918</v>
      </c>
      <c r="H12" s="263">
        <v>-1497</v>
      </c>
      <c r="I12" s="200">
        <v>-1353</v>
      </c>
      <c r="J12" s="200">
        <v>-1526</v>
      </c>
      <c r="K12" s="201">
        <v>-1483</v>
      </c>
    </row>
    <row r="13" spans="2:30" s="11" customFormat="1">
      <c r="B13" s="202" t="s">
        <v>204</v>
      </c>
      <c r="C13" s="262">
        <v>3565</v>
      </c>
      <c r="D13" s="262">
        <v>5674</v>
      </c>
      <c r="E13" s="258">
        <v>5932</v>
      </c>
      <c r="F13" s="258">
        <v>5910.2418094660707</v>
      </c>
      <c r="G13" s="258">
        <v>5847</v>
      </c>
      <c r="H13" s="264">
        <v>5795</v>
      </c>
      <c r="I13" s="258">
        <v>5684</v>
      </c>
      <c r="J13" s="258">
        <v>5478</v>
      </c>
      <c r="K13" s="259">
        <v>5569</v>
      </c>
    </row>
    <row r="14" spans="2:30" s="11" customFormat="1" ht="9" customHeight="1">
      <c r="B14" s="203"/>
      <c r="C14" s="257"/>
      <c r="D14" s="257"/>
      <c r="E14" s="204"/>
      <c r="F14" s="204"/>
      <c r="G14" s="204"/>
      <c r="H14" s="257"/>
      <c r="I14" s="204"/>
      <c r="J14" s="204"/>
      <c r="K14" s="205"/>
    </row>
    <row r="15" spans="2:30" s="11" customFormat="1">
      <c r="B15" s="7"/>
      <c r="C15" s="7"/>
      <c r="D15" s="7"/>
      <c r="E15" s="7"/>
      <c r="F15" s="7"/>
      <c r="G15" s="7"/>
      <c r="H15" s="7"/>
      <c r="I15" s="7"/>
      <c r="J15" s="7"/>
      <c r="K15" s="7"/>
    </row>
    <row r="16" spans="2:30" s="11" customFormat="1">
      <c r="B16" s="334" t="s">
        <v>183</v>
      </c>
      <c r="C16" s="334"/>
      <c r="D16" s="334"/>
      <c r="E16" s="334"/>
      <c r="F16" s="334"/>
      <c r="G16" s="334"/>
      <c r="H16" s="334"/>
      <c r="I16" s="334"/>
      <c r="J16" s="334"/>
      <c r="K16" s="334"/>
    </row>
    <row r="17" spans="2:30" s="11" customFormat="1" ht="19.5" customHeight="1">
      <c r="B17" s="7"/>
      <c r="C17" s="7"/>
      <c r="D17" s="7"/>
      <c r="E17" s="7"/>
      <c r="F17" s="7"/>
      <c r="G17" s="7"/>
      <c r="H17" s="7"/>
      <c r="I17" s="7"/>
      <c r="J17" s="7"/>
      <c r="K17" s="7"/>
      <c r="N17" s="96"/>
      <c r="O17" s="96"/>
      <c r="P17" s="96"/>
      <c r="Q17" s="96"/>
      <c r="R17" s="96"/>
      <c r="S17" s="96"/>
      <c r="T17" s="96"/>
    </row>
    <row r="18" spans="2:30">
      <c r="N18" s="86"/>
      <c r="O18" s="86"/>
      <c r="P18" s="86"/>
      <c r="Q18" s="86"/>
      <c r="R18" s="86"/>
      <c r="S18" s="86"/>
      <c r="T18" s="86"/>
      <c r="U18" s="11"/>
      <c r="V18" s="11"/>
      <c r="W18" s="11"/>
      <c r="X18" s="11"/>
      <c r="Y18" s="11"/>
      <c r="Z18" s="11"/>
      <c r="AA18" s="11"/>
      <c r="AB18" s="11"/>
      <c r="AC18" s="11"/>
      <c r="AD18" s="11"/>
    </row>
    <row r="19" spans="2:30" ht="13.5" customHeight="1">
      <c r="N19" s="86"/>
      <c r="O19" s="86"/>
      <c r="P19" s="86"/>
      <c r="Q19" s="86"/>
      <c r="R19" s="86"/>
      <c r="S19" s="86"/>
      <c r="T19" s="86"/>
      <c r="U19" s="11"/>
      <c r="V19" s="11"/>
      <c r="W19" s="11"/>
      <c r="X19" s="11"/>
      <c r="Y19" s="11"/>
      <c r="Z19" s="11"/>
      <c r="AA19" s="11"/>
      <c r="AB19" s="11"/>
      <c r="AC19" s="11"/>
      <c r="AD19" s="11"/>
    </row>
    <row r="20" spans="2:30">
      <c r="U20" s="11"/>
      <c r="V20" s="11"/>
      <c r="W20" s="11"/>
      <c r="X20" s="11"/>
      <c r="Y20" s="11"/>
      <c r="Z20" s="11"/>
      <c r="AA20" s="11"/>
      <c r="AB20" s="11"/>
      <c r="AC20" s="11"/>
      <c r="AD20" s="11"/>
    </row>
    <row r="21" spans="2:30">
      <c r="U21" s="11"/>
      <c r="V21" s="11"/>
      <c r="W21" s="11"/>
      <c r="X21" s="11"/>
      <c r="Y21" s="11"/>
      <c r="Z21" s="11"/>
      <c r="AA21" s="11"/>
      <c r="AB21" s="11"/>
      <c r="AC21" s="11"/>
      <c r="AD21" s="11"/>
    </row>
    <row r="22" spans="2:30">
      <c r="U22" s="11"/>
      <c r="V22" s="11"/>
      <c r="W22" s="11"/>
      <c r="X22" s="11"/>
      <c r="Y22" s="11"/>
      <c r="Z22" s="11"/>
      <c r="AA22" s="11"/>
      <c r="AB22" s="11"/>
      <c r="AC22" s="11"/>
      <c r="AD22" s="11"/>
    </row>
    <row r="23" spans="2:30">
      <c r="U23" s="11"/>
      <c r="V23" s="11"/>
      <c r="W23" s="11"/>
      <c r="X23" s="11"/>
      <c r="Y23" s="11"/>
      <c r="Z23" s="11"/>
      <c r="AA23" s="11"/>
      <c r="AB23" s="11"/>
      <c r="AC23" s="11"/>
      <c r="AD23" s="11"/>
    </row>
    <row r="24" spans="2:30">
      <c r="U24" s="11"/>
      <c r="V24" s="11"/>
      <c r="W24" s="11"/>
      <c r="X24" s="11"/>
      <c r="Y24" s="11"/>
      <c r="Z24" s="11"/>
      <c r="AA24" s="11"/>
      <c r="AB24" s="11"/>
      <c r="AC24" s="11"/>
      <c r="AD24" s="11"/>
    </row>
    <row r="25" spans="2:30">
      <c r="U25" s="11"/>
      <c r="V25" s="11"/>
      <c r="W25" s="11"/>
      <c r="X25" s="11"/>
      <c r="Y25" s="11"/>
      <c r="Z25" s="11"/>
      <c r="AA25" s="11"/>
      <c r="AB25" s="11"/>
      <c r="AC25" s="11"/>
      <c r="AD25" s="11"/>
    </row>
    <row r="26" spans="2:30">
      <c r="U26" s="11"/>
      <c r="V26" s="11"/>
      <c r="W26" s="11"/>
      <c r="X26" s="11"/>
      <c r="Y26" s="11"/>
      <c r="Z26" s="11"/>
      <c r="AA26" s="11"/>
      <c r="AB26" s="11"/>
      <c r="AC26" s="11"/>
      <c r="AD26" s="11"/>
    </row>
    <row r="27" spans="2:30">
      <c r="U27" s="11"/>
      <c r="V27" s="11"/>
      <c r="W27" s="11"/>
      <c r="X27" s="11"/>
      <c r="Y27" s="11"/>
      <c r="Z27" s="11"/>
      <c r="AA27" s="11"/>
      <c r="AB27" s="11"/>
      <c r="AC27" s="11"/>
      <c r="AD27" s="11"/>
    </row>
  </sheetData>
  <mergeCells count="3">
    <mergeCell ref="B3:K3"/>
    <mergeCell ref="B1:K1"/>
    <mergeCell ref="B16:K16"/>
  </mergeCells>
  <phoneticPr fontId="35" type="noConversion"/>
  <printOptions horizontalCentered="1"/>
  <pageMargins left="0.23622047244094491" right="0.23622047244094491" top="0.39370078740157483" bottom="0.74803149606299213" header="0.31496062992125984" footer="0.31496062992125984"/>
  <pageSetup paperSize="9" scale="75" fitToHeight="2" orientation="landscape" r:id="rId1"/>
  <rowBreaks count="1" manualBreakCount="1">
    <brk id="18"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118C-76A6-45DF-81AF-D3BAAD73347F}">
  <sheetPr>
    <tabColor rgb="FF021237"/>
  </sheetPr>
  <dimension ref="B2:Q60"/>
  <sheetViews>
    <sheetView showGridLines="0" zoomScale="70" zoomScaleNormal="70" zoomScaleSheetLayoutView="100" zoomScalePageLayoutView="55" workbookViewId="0">
      <selection activeCell="X14" sqref="X14"/>
    </sheetView>
  </sheetViews>
  <sheetFormatPr defaultRowHeight="15"/>
  <cols>
    <col min="1" max="1" width="2.28515625" customWidth="1"/>
    <col min="2" max="2" width="60.28515625" customWidth="1"/>
    <col min="3" max="12" width="9.28515625" customWidth="1"/>
    <col min="14" max="14" width="8.7109375" customWidth="1"/>
  </cols>
  <sheetData>
    <row r="2" spans="2:17" s="2" customFormat="1" ht="28.5">
      <c r="B2" s="319" t="s">
        <v>140</v>
      </c>
      <c r="C2" s="319"/>
      <c r="D2" s="319"/>
      <c r="E2" s="319"/>
      <c r="F2" s="319"/>
      <c r="G2" s="319"/>
      <c r="H2" s="319"/>
      <c r="I2" s="319"/>
      <c r="J2" s="319"/>
      <c r="K2" s="319"/>
      <c r="L2" s="319"/>
      <c r="M2" s="319"/>
      <c r="N2" s="319"/>
      <c r="O2" s="319"/>
    </row>
    <row r="3" spans="2:17" s="27" customFormat="1" ht="8.25" customHeight="1">
      <c r="B3" s="296"/>
      <c r="C3" s="296"/>
      <c r="D3" s="296"/>
      <c r="E3" s="296"/>
      <c r="F3" s="296"/>
      <c r="G3" s="296"/>
      <c r="H3" s="296"/>
      <c r="I3" s="296"/>
      <c r="J3" s="296"/>
      <c r="K3" s="296"/>
      <c r="L3" s="296"/>
      <c r="M3" s="296"/>
      <c r="N3" s="296"/>
      <c r="O3" s="296"/>
    </row>
    <row r="4" spans="2:17" ht="23.25">
      <c r="B4" s="326" t="s">
        <v>141</v>
      </c>
      <c r="C4" s="326"/>
      <c r="D4" s="326"/>
      <c r="E4" s="326"/>
      <c r="F4" s="326"/>
      <c r="G4" s="326"/>
      <c r="H4" s="326"/>
      <c r="I4" s="326"/>
      <c r="J4" s="326"/>
      <c r="K4" s="326"/>
      <c r="L4" s="326"/>
      <c r="M4" s="326"/>
      <c r="N4" s="326"/>
      <c r="O4" s="235"/>
    </row>
    <row r="5" spans="2:17" ht="19.5">
      <c r="B5" s="303" t="s">
        <v>1</v>
      </c>
      <c r="C5" s="290" t="s">
        <v>17</v>
      </c>
      <c r="D5" s="290" t="s">
        <v>18</v>
      </c>
      <c r="E5" s="290" t="s">
        <v>19</v>
      </c>
      <c r="F5" s="290" t="s">
        <v>20</v>
      </c>
      <c r="G5" s="290" t="s">
        <v>0</v>
      </c>
      <c r="H5" s="290" t="s">
        <v>21</v>
      </c>
      <c r="I5" s="290" t="s">
        <v>22</v>
      </c>
      <c r="J5" s="290" t="s">
        <v>98</v>
      </c>
      <c r="K5" s="290" t="s">
        <v>99</v>
      </c>
      <c r="L5" s="290" t="s">
        <v>97</v>
      </c>
      <c r="M5" s="290" t="s">
        <v>132</v>
      </c>
      <c r="N5" s="290" t="s">
        <v>171</v>
      </c>
      <c r="O5" s="290" t="s">
        <v>214</v>
      </c>
    </row>
    <row r="6" spans="2:17" ht="39.75">
      <c r="B6" s="297" t="s">
        <v>169</v>
      </c>
      <c r="C6" s="298">
        <v>8</v>
      </c>
      <c r="D6" s="298">
        <v>3</v>
      </c>
      <c r="E6" s="298">
        <v>18</v>
      </c>
      <c r="F6" s="298">
        <v>5</v>
      </c>
      <c r="G6" s="299">
        <v>34</v>
      </c>
      <c r="H6" s="292">
        <v>3</v>
      </c>
      <c r="I6" s="292" t="s">
        <v>101</v>
      </c>
      <c r="J6" s="292">
        <v>-10</v>
      </c>
      <c r="K6" s="292">
        <v>0</v>
      </c>
      <c r="L6" s="299">
        <v>-6</v>
      </c>
      <c r="M6" s="292">
        <v>0</v>
      </c>
      <c r="N6" s="291">
        <v>0</v>
      </c>
      <c r="O6" s="291">
        <v>0</v>
      </c>
    </row>
    <row r="7" spans="2:17" ht="19.5">
      <c r="B7" s="297" t="s">
        <v>139</v>
      </c>
      <c r="C7" s="298">
        <v>34</v>
      </c>
      <c r="D7" s="298">
        <v>27</v>
      </c>
      <c r="E7" s="298">
        <v>41</v>
      </c>
      <c r="F7" s="298">
        <v>46</v>
      </c>
      <c r="G7" s="299">
        <v>147</v>
      </c>
      <c r="H7" s="292">
        <v>43</v>
      </c>
      <c r="I7" s="292">
        <v>64</v>
      </c>
      <c r="J7" s="292">
        <v>35</v>
      </c>
      <c r="K7" s="292">
        <v>54</v>
      </c>
      <c r="L7" s="299">
        <v>196.02626606433148</v>
      </c>
      <c r="M7" s="292">
        <v>41</v>
      </c>
      <c r="N7" s="292">
        <v>59</v>
      </c>
      <c r="O7" s="292">
        <v>53</v>
      </c>
    </row>
    <row r="8" spans="2:17" s="97" customFormat="1" ht="27" customHeight="1">
      <c r="B8" s="300" t="s">
        <v>152</v>
      </c>
      <c r="C8" s="293">
        <v>42</v>
      </c>
      <c r="D8" s="293">
        <v>30</v>
      </c>
      <c r="E8" s="293">
        <v>59</v>
      </c>
      <c r="F8" s="293">
        <v>51</v>
      </c>
      <c r="G8" s="301">
        <v>181</v>
      </c>
      <c r="H8" s="293">
        <v>46</v>
      </c>
      <c r="I8" s="293">
        <v>64</v>
      </c>
      <c r="J8" s="293">
        <v>25</v>
      </c>
      <c r="K8" s="293">
        <v>55</v>
      </c>
      <c r="L8" s="301">
        <v>190.02626606433148</v>
      </c>
      <c r="M8" s="293">
        <v>41</v>
      </c>
      <c r="N8" s="293">
        <v>59</v>
      </c>
      <c r="O8" s="293">
        <v>53</v>
      </c>
    </row>
    <row r="9" spans="2:17" ht="9" customHeight="1">
      <c r="B9" s="297"/>
      <c r="C9" s="298"/>
      <c r="D9" s="298"/>
      <c r="E9" s="298"/>
      <c r="F9" s="298"/>
      <c r="G9" s="299"/>
      <c r="H9" s="292"/>
      <c r="I9" s="292"/>
      <c r="J9" s="292"/>
      <c r="K9" s="292"/>
      <c r="L9" s="299"/>
      <c r="M9" s="292"/>
      <c r="N9" s="292"/>
      <c r="O9" s="292"/>
    </row>
    <row r="10" spans="2:17" ht="19.5">
      <c r="B10" s="297" t="s">
        <v>153</v>
      </c>
      <c r="C10" s="298">
        <v>243.22224576892137</v>
      </c>
      <c r="D10" s="298">
        <v>263.38204294315307</v>
      </c>
      <c r="E10" s="298">
        <v>254.5523700070969</v>
      </c>
      <c r="F10" s="298">
        <v>313.50028881689553</v>
      </c>
      <c r="G10" s="299">
        <v>1074.6569475360668</v>
      </c>
      <c r="H10" s="292">
        <v>297</v>
      </c>
      <c r="I10" s="292">
        <v>302.51937080579194</v>
      </c>
      <c r="J10" s="292">
        <v>316.42880916193377</v>
      </c>
      <c r="K10" s="292">
        <v>367.73253987004222</v>
      </c>
      <c r="L10" s="299">
        <v>1285.0126859109021</v>
      </c>
      <c r="M10" s="292">
        <v>297</v>
      </c>
      <c r="N10" s="292">
        <v>272</v>
      </c>
      <c r="O10" s="292">
        <v>258</v>
      </c>
      <c r="P10" s="272"/>
      <c r="Q10" s="272"/>
    </row>
    <row r="11" spans="2:17" ht="19.5">
      <c r="B11" s="297" t="s">
        <v>154</v>
      </c>
      <c r="C11" s="298">
        <v>-176.68814307390238</v>
      </c>
      <c r="D11" s="298">
        <v>-194.10601581167441</v>
      </c>
      <c r="E11" s="298">
        <v>-178.28116458277802</v>
      </c>
      <c r="F11" s="298">
        <v>-199.84904790129025</v>
      </c>
      <c r="G11" s="299">
        <v>-748.92437136964509</v>
      </c>
      <c r="H11" s="292">
        <v>-192.3937325268883</v>
      </c>
      <c r="I11" s="292">
        <v>-194.92709908053416</v>
      </c>
      <c r="J11" s="292">
        <v>-198.79091752103662</v>
      </c>
      <c r="K11" s="292">
        <v>-205.06021910391684</v>
      </c>
      <c r="L11" s="299">
        <v>-791.17196823237589</v>
      </c>
      <c r="M11" s="292">
        <v>-171.74015365562269</v>
      </c>
      <c r="N11" s="292">
        <v>-147</v>
      </c>
      <c r="O11" s="292">
        <v>-127</v>
      </c>
    </row>
    <row r="12" spans="2:17" ht="19.5">
      <c r="B12" s="297" t="s">
        <v>157</v>
      </c>
      <c r="C12" s="298">
        <v>0</v>
      </c>
      <c r="D12" s="298">
        <v>0</v>
      </c>
      <c r="E12" s="298">
        <v>0</v>
      </c>
      <c r="F12" s="298">
        <v>0</v>
      </c>
      <c r="G12" s="299">
        <v>0</v>
      </c>
      <c r="H12" s="292">
        <v>0</v>
      </c>
      <c r="I12" s="292">
        <v>0</v>
      </c>
      <c r="J12" s="292">
        <v>0</v>
      </c>
      <c r="K12" s="292">
        <v>-30</v>
      </c>
      <c r="L12" s="299">
        <v>-29.999965</v>
      </c>
      <c r="M12" s="292">
        <v>0</v>
      </c>
      <c r="N12" s="292">
        <v>0</v>
      </c>
      <c r="O12" s="292">
        <v>0</v>
      </c>
    </row>
    <row r="13" spans="2:17" s="97" customFormat="1" ht="19.5">
      <c r="B13" s="300" t="s">
        <v>155</v>
      </c>
      <c r="C13" s="294">
        <v>66.534102695019001</v>
      </c>
      <c r="D13" s="294">
        <v>69.276027131478642</v>
      </c>
      <c r="E13" s="294">
        <v>76.271205424318879</v>
      </c>
      <c r="F13" s="294">
        <v>113.65124091560527</v>
      </c>
      <c r="G13" s="304">
        <v>325.73257616642178</v>
      </c>
      <c r="H13" s="294">
        <v>105.93826854624594</v>
      </c>
      <c r="I13" s="294">
        <v>107.59227172525779</v>
      </c>
      <c r="J13" s="294">
        <v>117.63789164089715</v>
      </c>
      <c r="K13" s="294">
        <v>132.67232076612538</v>
      </c>
      <c r="L13" s="304">
        <v>463.84075267852626</v>
      </c>
      <c r="M13" s="294">
        <v>125.25984634437729</v>
      </c>
      <c r="N13" s="294">
        <v>125</v>
      </c>
      <c r="O13" s="294">
        <v>131</v>
      </c>
    </row>
    <row r="15" spans="2:17" ht="23.25">
      <c r="B15" s="326" t="s">
        <v>142</v>
      </c>
      <c r="C15" s="326"/>
      <c r="D15" s="326"/>
      <c r="E15" s="326"/>
      <c r="F15" s="326"/>
      <c r="G15" s="326"/>
      <c r="H15" s="326"/>
      <c r="I15" s="326"/>
      <c r="J15" s="326"/>
      <c r="K15" s="326"/>
      <c r="L15" s="326"/>
      <c r="M15" s="326"/>
      <c r="N15" s="326"/>
      <c r="O15" s="235"/>
    </row>
    <row r="16" spans="2:17" ht="19.5">
      <c r="B16" s="303" t="s">
        <v>1</v>
      </c>
      <c r="C16" s="290" t="s">
        <v>17</v>
      </c>
      <c r="D16" s="290" t="s">
        <v>18</v>
      </c>
      <c r="E16" s="290" t="s">
        <v>19</v>
      </c>
      <c r="F16" s="290" t="s">
        <v>20</v>
      </c>
      <c r="G16" s="290" t="s">
        <v>0</v>
      </c>
      <c r="H16" s="290" t="s">
        <v>21</v>
      </c>
      <c r="I16" s="290" t="s">
        <v>22</v>
      </c>
      <c r="J16" s="290" t="s">
        <v>98</v>
      </c>
      <c r="K16" s="290" t="s">
        <v>99</v>
      </c>
      <c r="L16" s="290" t="s">
        <v>97</v>
      </c>
      <c r="M16" s="290" t="s">
        <v>132</v>
      </c>
      <c r="N16" s="290" t="s">
        <v>171</v>
      </c>
      <c r="O16" s="290" t="s">
        <v>214</v>
      </c>
    </row>
    <row r="17" spans="2:15" s="97" customFormat="1" ht="19.5">
      <c r="B17" s="300" t="s">
        <v>139</v>
      </c>
      <c r="C17" s="302">
        <v>3.0737016994184927</v>
      </c>
      <c r="D17" s="302">
        <v>4.1437191901558759</v>
      </c>
      <c r="E17" s="302">
        <v>3.8900548877290859</v>
      </c>
      <c r="F17" s="302">
        <v>2.8209470598959854</v>
      </c>
      <c r="G17" s="301">
        <v>13.928422837199427</v>
      </c>
      <c r="H17" s="293">
        <v>3.20003937250481</v>
      </c>
      <c r="I17" s="293">
        <v>6.4145237380085103</v>
      </c>
      <c r="J17" s="293">
        <v>9.0489249000796299</v>
      </c>
      <c r="K17" s="293">
        <v>9.6046063404846009</v>
      </c>
      <c r="L17" s="301">
        <v>28.268094351077551</v>
      </c>
      <c r="M17" s="293">
        <v>6</v>
      </c>
      <c r="N17" s="295">
        <v>10</v>
      </c>
      <c r="O17" s="295">
        <v>8</v>
      </c>
    </row>
    <row r="18" spans="2:15" ht="9" customHeight="1">
      <c r="B18" s="297"/>
      <c r="C18" s="298"/>
      <c r="D18" s="298"/>
      <c r="E18" s="298"/>
      <c r="F18" s="298"/>
      <c r="G18" s="299"/>
      <c r="H18" s="292"/>
      <c r="I18" s="292"/>
      <c r="J18" s="292"/>
      <c r="K18" s="292"/>
      <c r="L18" s="299"/>
      <c r="M18" s="292"/>
      <c r="N18" s="292"/>
      <c r="O18" s="292"/>
    </row>
    <row r="19" spans="2:15" ht="19.5">
      <c r="B19" s="297" t="s">
        <v>153</v>
      </c>
      <c r="C19" s="298">
        <v>2.184709451659522</v>
      </c>
      <c r="D19" s="298">
        <v>2.319455290844644</v>
      </c>
      <c r="E19" s="298">
        <v>1.91631256654059</v>
      </c>
      <c r="F19" s="298">
        <v>1.6289474652182605</v>
      </c>
      <c r="G19" s="299">
        <v>8.0494247742630165</v>
      </c>
      <c r="H19" s="292">
        <v>0.37740437963276463</v>
      </c>
      <c r="I19" s="292">
        <v>-5.0878127244407958</v>
      </c>
      <c r="J19" s="292">
        <v>15.208518787057429</v>
      </c>
      <c r="K19" s="292">
        <v>5.8622532573258752</v>
      </c>
      <c r="L19" s="299">
        <v>16.360363699575274</v>
      </c>
      <c r="M19" s="292">
        <v>6</v>
      </c>
      <c r="N19" s="292">
        <v>8</v>
      </c>
      <c r="O19" s="292">
        <v>9</v>
      </c>
    </row>
    <row r="20" spans="2:15" ht="19.5">
      <c r="B20" s="297" t="s">
        <v>154</v>
      </c>
      <c r="C20" s="298">
        <v>0</v>
      </c>
      <c r="D20" s="298">
        <v>0</v>
      </c>
      <c r="E20" s="298">
        <v>0</v>
      </c>
      <c r="F20" s="298">
        <v>0</v>
      </c>
      <c r="G20" s="299">
        <v>0</v>
      </c>
      <c r="H20" s="292">
        <v>0</v>
      </c>
      <c r="I20" s="292">
        <v>0</v>
      </c>
      <c r="J20" s="292">
        <v>0</v>
      </c>
      <c r="K20" s="292">
        <v>0</v>
      </c>
      <c r="L20" s="299">
        <v>0</v>
      </c>
      <c r="M20" s="292">
        <v>-9.1167218474712541E-3</v>
      </c>
      <c r="N20" s="292">
        <v>0</v>
      </c>
      <c r="O20" s="292">
        <v>0</v>
      </c>
    </row>
    <row r="21" spans="2:15" s="97" customFormat="1" ht="19.5">
      <c r="B21" s="300" t="s">
        <v>155</v>
      </c>
      <c r="C21" s="294">
        <v>2.184709451659522</v>
      </c>
      <c r="D21" s="294">
        <v>2.319455290844644</v>
      </c>
      <c r="E21" s="294">
        <v>1.91631256654059</v>
      </c>
      <c r="F21" s="294">
        <v>1.6289474652182605</v>
      </c>
      <c r="G21" s="304">
        <v>8.0494247742630165</v>
      </c>
      <c r="H21" s="294">
        <v>0.37740437963276463</v>
      </c>
      <c r="I21" s="294">
        <v>-5.0878127244407958</v>
      </c>
      <c r="J21" s="294">
        <v>15.208518787057429</v>
      </c>
      <c r="K21" s="294">
        <v>5.8622532573258752</v>
      </c>
      <c r="L21" s="304">
        <v>16.360363699575274</v>
      </c>
      <c r="M21" s="294">
        <v>5.9908832781525287</v>
      </c>
      <c r="N21" s="294">
        <v>8</v>
      </c>
      <c r="O21" s="294">
        <v>9</v>
      </c>
    </row>
    <row r="23" spans="2:15" ht="23.25">
      <c r="B23" s="326" t="s">
        <v>143</v>
      </c>
      <c r="C23" s="326"/>
      <c r="D23" s="326"/>
      <c r="E23" s="326"/>
      <c r="F23" s="326"/>
      <c r="G23" s="326"/>
      <c r="H23" s="326"/>
      <c r="I23" s="326"/>
      <c r="J23" s="326"/>
      <c r="K23" s="326"/>
      <c r="L23" s="326"/>
      <c r="M23" s="326"/>
      <c r="N23" s="326"/>
      <c r="O23" s="235"/>
    </row>
    <row r="24" spans="2:15" ht="19.5">
      <c r="B24" s="303" t="s">
        <v>1</v>
      </c>
      <c r="C24" s="290" t="s">
        <v>17</v>
      </c>
      <c r="D24" s="290" t="s">
        <v>18</v>
      </c>
      <c r="E24" s="290" t="s">
        <v>19</v>
      </c>
      <c r="F24" s="290" t="s">
        <v>20</v>
      </c>
      <c r="G24" s="290" t="s">
        <v>0</v>
      </c>
      <c r="H24" s="290" t="s">
        <v>21</v>
      </c>
      <c r="I24" s="290" t="s">
        <v>22</v>
      </c>
      <c r="J24" s="290" t="s">
        <v>98</v>
      </c>
      <c r="K24" s="290" t="s">
        <v>99</v>
      </c>
      <c r="L24" s="290" t="s">
        <v>97</v>
      </c>
      <c r="M24" s="290" t="s">
        <v>132</v>
      </c>
      <c r="N24" s="290" t="s">
        <v>171</v>
      </c>
      <c r="O24" s="290" t="s">
        <v>214</v>
      </c>
    </row>
    <row r="25" spans="2:15" s="97" customFormat="1" ht="19.5">
      <c r="B25" s="300" t="s">
        <v>139</v>
      </c>
      <c r="C25" s="302">
        <v>22.441941056388579</v>
      </c>
      <c r="D25" s="302">
        <v>5.9071973799247974</v>
      </c>
      <c r="E25" s="302">
        <v>26.470218704240786</v>
      </c>
      <c r="F25" s="302">
        <v>26.971620564074044</v>
      </c>
      <c r="G25" s="301">
        <v>81.790977704628204</v>
      </c>
      <c r="H25" s="293">
        <v>24.012322014234588</v>
      </c>
      <c r="I25" s="293">
        <v>31.076886274071516</v>
      </c>
      <c r="J25" s="293">
        <v>21.940384517977865</v>
      </c>
      <c r="K25" s="293">
        <v>24.770184965290262</v>
      </c>
      <c r="L25" s="301">
        <v>101.79977777157424</v>
      </c>
      <c r="M25" s="293">
        <v>19.069083786394426</v>
      </c>
      <c r="N25" s="295">
        <v>27</v>
      </c>
      <c r="O25" s="295">
        <v>24</v>
      </c>
    </row>
    <row r="26" spans="2:15" ht="9" customHeight="1">
      <c r="B26" s="297"/>
      <c r="C26" s="298"/>
      <c r="D26" s="298"/>
      <c r="E26" s="298"/>
      <c r="F26" s="298"/>
      <c r="G26" s="299"/>
      <c r="H26" s="292"/>
      <c r="I26" s="292"/>
      <c r="J26" s="292"/>
      <c r="K26" s="292"/>
      <c r="L26" s="299"/>
      <c r="M26" s="292"/>
      <c r="N26" s="292"/>
      <c r="O26" s="292"/>
    </row>
    <row r="27" spans="2:15" ht="19.5">
      <c r="B27" s="297" t="s">
        <v>153</v>
      </c>
      <c r="C27" s="298">
        <v>17.646881414838234</v>
      </c>
      <c r="D27" s="298">
        <v>21.27061501630941</v>
      </c>
      <c r="E27" s="298">
        <v>19.066224533222481</v>
      </c>
      <c r="F27" s="298">
        <v>22.424762827042816</v>
      </c>
      <c r="G27" s="299">
        <v>80.408483791412948</v>
      </c>
      <c r="H27" s="292">
        <v>25.192856171440738</v>
      </c>
      <c r="I27" s="292">
        <v>25.957384121377107</v>
      </c>
      <c r="J27" s="292">
        <v>28.355860918854923</v>
      </c>
      <c r="K27" s="292">
        <v>38.365347023685153</v>
      </c>
      <c r="L27" s="299">
        <v>117.87144823535792</v>
      </c>
      <c r="M27" s="292">
        <v>29</v>
      </c>
      <c r="N27" s="292">
        <v>28</v>
      </c>
      <c r="O27" s="292">
        <v>31</v>
      </c>
    </row>
    <row r="28" spans="2:15" ht="19.5">
      <c r="B28" s="297" t="s">
        <v>154</v>
      </c>
      <c r="C28" s="298">
        <v>-6.1284026266670359</v>
      </c>
      <c r="D28" s="298">
        <v>-5.4462043808909986</v>
      </c>
      <c r="E28" s="298">
        <v>-5.2668792021948949</v>
      </c>
      <c r="F28" s="298">
        <v>-5.3125452987452775</v>
      </c>
      <c r="G28" s="299">
        <v>-22.154031508498207</v>
      </c>
      <c r="H28" s="292">
        <v>-5.0834908404259629</v>
      </c>
      <c r="I28" s="292">
        <v>-5.2180586617907849</v>
      </c>
      <c r="J28" s="292">
        <v>-4.6968802770371347</v>
      </c>
      <c r="K28" s="292">
        <v>-4.9646469960273052</v>
      </c>
      <c r="L28" s="299">
        <v>-19.963076775281181</v>
      </c>
      <c r="M28" s="292">
        <v>-4.0397760059820449</v>
      </c>
      <c r="N28" s="292">
        <v>-4</v>
      </c>
      <c r="O28" s="292">
        <v>-4</v>
      </c>
    </row>
    <row r="29" spans="2:15" s="97" customFormat="1" ht="19.5">
      <c r="B29" s="300" t="s">
        <v>155</v>
      </c>
      <c r="C29" s="294">
        <v>11.518478788171198</v>
      </c>
      <c r="D29" s="294">
        <v>15.824410635418412</v>
      </c>
      <c r="E29" s="294">
        <v>13.799345331027586</v>
      </c>
      <c r="F29" s="294">
        <v>17.112217528297538</v>
      </c>
      <c r="G29" s="304">
        <v>58.254452282914741</v>
      </c>
      <c r="H29" s="294">
        <v>20.109365331014775</v>
      </c>
      <c r="I29" s="294">
        <v>20.739325459586322</v>
      </c>
      <c r="J29" s="294">
        <v>23.658980641817788</v>
      </c>
      <c r="K29" s="294">
        <v>33.400700027657848</v>
      </c>
      <c r="L29" s="304">
        <v>97.908371460076737</v>
      </c>
      <c r="M29" s="294">
        <v>24.960223994017955</v>
      </c>
      <c r="N29" s="294">
        <v>24</v>
      </c>
      <c r="O29" s="294">
        <v>27</v>
      </c>
    </row>
    <row r="31" spans="2:15" ht="23.25">
      <c r="B31" s="326" t="s">
        <v>144</v>
      </c>
      <c r="C31" s="326"/>
      <c r="D31" s="326"/>
      <c r="E31" s="326"/>
      <c r="F31" s="326"/>
      <c r="G31" s="326"/>
      <c r="H31" s="326"/>
      <c r="I31" s="326"/>
      <c r="J31" s="326"/>
      <c r="K31" s="326"/>
      <c r="L31" s="326"/>
      <c r="M31" s="326"/>
      <c r="N31" s="326"/>
      <c r="O31" s="235"/>
    </row>
    <row r="32" spans="2:15" ht="19.5">
      <c r="B32" s="303" t="s">
        <v>1</v>
      </c>
      <c r="C32" s="290" t="s">
        <v>17</v>
      </c>
      <c r="D32" s="290" t="s">
        <v>18</v>
      </c>
      <c r="E32" s="290" t="s">
        <v>19</v>
      </c>
      <c r="F32" s="290" t="s">
        <v>20</v>
      </c>
      <c r="G32" s="290" t="s">
        <v>0</v>
      </c>
      <c r="H32" s="290" t="s">
        <v>21</v>
      </c>
      <c r="I32" s="290" t="s">
        <v>22</v>
      </c>
      <c r="J32" s="290" t="s">
        <v>98</v>
      </c>
      <c r="K32" s="290" t="s">
        <v>99</v>
      </c>
      <c r="L32" s="290" t="s">
        <v>97</v>
      </c>
      <c r="M32" s="290" t="s">
        <v>132</v>
      </c>
      <c r="N32" s="290" t="s">
        <v>171</v>
      </c>
      <c r="O32" s="290" t="s">
        <v>214</v>
      </c>
    </row>
    <row r="33" spans="2:15" s="97" customFormat="1" ht="19.5">
      <c r="B33" s="300" t="s">
        <v>139</v>
      </c>
      <c r="C33" s="302">
        <v>3.4395185900187868</v>
      </c>
      <c r="D33" s="302">
        <v>5.3319609082859607</v>
      </c>
      <c r="E33" s="302">
        <v>4.3718556465082559</v>
      </c>
      <c r="F33" s="302">
        <v>5.9425436636714037</v>
      </c>
      <c r="G33" s="301">
        <v>19.085878808484409</v>
      </c>
      <c r="H33" s="293">
        <v>4.3772713895851485</v>
      </c>
      <c r="I33" s="293">
        <v>8.7636503600387243</v>
      </c>
      <c r="J33" s="293">
        <v>4.4562497585642893</v>
      </c>
      <c r="K33" s="293">
        <v>5.0299258058800547</v>
      </c>
      <c r="L33" s="301">
        <v>22.627097314068216</v>
      </c>
      <c r="M33" s="293">
        <v>7.3698233561727333</v>
      </c>
      <c r="N33" s="295">
        <v>9</v>
      </c>
      <c r="O33" s="295">
        <v>9</v>
      </c>
    </row>
    <row r="34" spans="2:15" ht="9" customHeight="1">
      <c r="B34" s="297"/>
      <c r="C34" s="298"/>
      <c r="D34" s="298"/>
      <c r="E34" s="298"/>
      <c r="F34" s="298"/>
      <c r="G34" s="299"/>
      <c r="H34" s="292"/>
      <c r="I34" s="292"/>
      <c r="J34" s="292"/>
      <c r="K34" s="292"/>
      <c r="L34" s="299"/>
      <c r="M34" s="292"/>
      <c r="N34" s="292"/>
      <c r="O34" s="292"/>
    </row>
    <row r="35" spans="2:15" ht="19.5">
      <c r="B35" s="297" t="s">
        <v>153</v>
      </c>
      <c r="C35" s="298">
        <v>105.45987485209515</v>
      </c>
      <c r="D35" s="298">
        <v>125.08375290088163</v>
      </c>
      <c r="E35" s="298">
        <v>101.38147489327505</v>
      </c>
      <c r="F35" s="298">
        <v>102.13107410592164</v>
      </c>
      <c r="G35" s="299">
        <v>434.05617675217349</v>
      </c>
      <c r="H35" s="292">
        <v>100.53336431763405</v>
      </c>
      <c r="I35" s="292">
        <v>104.33440092986169</v>
      </c>
      <c r="J35" s="292">
        <v>107.56232671101913</v>
      </c>
      <c r="K35" s="292">
        <v>102.6913233544403</v>
      </c>
      <c r="L35" s="299">
        <v>415.12141531295515</v>
      </c>
      <c r="M35" s="292">
        <v>101</v>
      </c>
      <c r="N35" s="292">
        <v>81</v>
      </c>
      <c r="O35" s="292">
        <v>79</v>
      </c>
    </row>
    <row r="36" spans="2:15" ht="19.5">
      <c r="B36" s="297" t="s">
        <v>154</v>
      </c>
      <c r="C36" s="298">
        <v>-76.32871963216958</v>
      </c>
      <c r="D36" s="298">
        <v>-99.070055330423941</v>
      </c>
      <c r="E36" s="298">
        <v>-76.627934718997039</v>
      </c>
      <c r="F36" s="298">
        <v>-70.786978623532249</v>
      </c>
      <c r="G36" s="299">
        <v>-322.81368830512281</v>
      </c>
      <c r="H36" s="292">
        <v>-75.801192331800024</v>
      </c>
      <c r="I36" s="292">
        <v>-77.793792035400003</v>
      </c>
      <c r="J36" s="292">
        <v>-77.856606749999997</v>
      </c>
      <c r="K36" s="292">
        <v>-78.899012867639996</v>
      </c>
      <c r="L36" s="299">
        <v>-310.35060398484001</v>
      </c>
      <c r="M36" s="292">
        <v>-70.309020104718726</v>
      </c>
      <c r="N36" s="292">
        <v>-54</v>
      </c>
      <c r="O36" s="292">
        <v>-51</v>
      </c>
    </row>
    <row r="37" spans="2:15" s="97" customFormat="1" ht="19.5">
      <c r="B37" s="300" t="s">
        <v>155</v>
      </c>
      <c r="C37" s="294">
        <v>29.131155219925574</v>
      </c>
      <c r="D37" s="294">
        <v>26.013697570457698</v>
      </c>
      <c r="E37" s="294">
        <v>24.753540174278008</v>
      </c>
      <c r="F37" s="294">
        <v>31.344095482389392</v>
      </c>
      <c r="G37" s="304">
        <v>111.24248844705068</v>
      </c>
      <c r="H37" s="294">
        <v>24.732171985834029</v>
      </c>
      <c r="I37" s="294">
        <v>26.540608894461677</v>
      </c>
      <c r="J37" s="294">
        <v>29.705719961019131</v>
      </c>
      <c r="K37" s="294">
        <v>23.7923104868003</v>
      </c>
      <c r="L37" s="304">
        <v>104.77081132811514</v>
      </c>
      <c r="M37" s="294">
        <v>30.690979895281274</v>
      </c>
      <c r="N37" s="294">
        <v>27</v>
      </c>
      <c r="O37" s="294">
        <v>28</v>
      </c>
    </row>
    <row r="39" spans="2:15" ht="23.25">
      <c r="B39" s="326" t="s">
        <v>145</v>
      </c>
      <c r="C39" s="326"/>
      <c r="D39" s="326"/>
      <c r="E39" s="326"/>
      <c r="F39" s="326"/>
      <c r="G39" s="326"/>
      <c r="H39" s="326"/>
      <c r="I39" s="326"/>
      <c r="J39" s="326"/>
      <c r="K39" s="326"/>
      <c r="L39" s="326"/>
      <c r="M39" s="326"/>
      <c r="N39" s="326"/>
      <c r="O39" s="235"/>
    </row>
    <row r="40" spans="2:15" ht="19.5">
      <c r="B40" s="303" t="s">
        <v>1</v>
      </c>
      <c r="C40" s="290" t="s">
        <v>17</v>
      </c>
      <c r="D40" s="290" t="s">
        <v>18</v>
      </c>
      <c r="E40" s="290" t="s">
        <v>19</v>
      </c>
      <c r="F40" s="290" t="s">
        <v>20</v>
      </c>
      <c r="G40" s="290" t="s">
        <v>0</v>
      </c>
      <c r="H40" s="290" t="s">
        <v>21</v>
      </c>
      <c r="I40" s="290" t="s">
        <v>22</v>
      </c>
      <c r="J40" s="290" t="s">
        <v>98</v>
      </c>
      <c r="K40" s="290" t="s">
        <v>99</v>
      </c>
      <c r="L40" s="290" t="s">
        <v>97</v>
      </c>
      <c r="M40" s="290" t="s">
        <v>132</v>
      </c>
      <c r="N40" s="290" t="s">
        <v>171</v>
      </c>
      <c r="O40" s="290" t="s">
        <v>214</v>
      </c>
    </row>
    <row r="41" spans="2:15" s="97" customFormat="1" ht="19.5">
      <c r="B41" s="300" t="s">
        <v>139</v>
      </c>
      <c r="C41" s="302">
        <v>1.1843438416818981</v>
      </c>
      <c r="D41" s="302">
        <v>2.7988323550828706</v>
      </c>
      <c r="E41" s="302">
        <v>2.4573631808186991</v>
      </c>
      <c r="F41" s="302">
        <v>1.9823523985067848</v>
      </c>
      <c r="G41" s="301">
        <v>8.4228917760902533</v>
      </c>
      <c r="H41" s="293">
        <v>1.2748833287431716</v>
      </c>
      <c r="I41" s="293">
        <v>2.472464681351874</v>
      </c>
      <c r="J41" s="293">
        <v>1.8128044575044648</v>
      </c>
      <c r="K41" s="293">
        <v>2.051285742048802</v>
      </c>
      <c r="L41" s="301">
        <v>7.6114382096483117</v>
      </c>
      <c r="M41" s="293">
        <v>3</v>
      </c>
      <c r="N41" s="295">
        <v>3</v>
      </c>
      <c r="O41" s="293">
        <v>3</v>
      </c>
    </row>
    <row r="42" spans="2:15" ht="9" customHeight="1">
      <c r="B42" s="297"/>
      <c r="C42" s="298"/>
      <c r="D42" s="298"/>
      <c r="E42" s="298"/>
      <c r="F42" s="298"/>
      <c r="G42" s="299"/>
      <c r="H42" s="292"/>
      <c r="I42" s="292"/>
      <c r="J42" s="292"/>
      <c r="K42" s="292"/>
      <c r="L42" s="299"/>
      <c r="M42" s="292"/>
      <c r="N42" s="292"/>
      <c r="O42" s="292"/>
    </row>
    <row r="43" spans="2:15" ht="19.5">
      <c r="B43" s="297" t="s">
        <v>153</v>
      </c>
      <c r="C43" s="298">
        <v>14.862414052920329</v>
      </c>
      <c r="D43" s="298">
        <v>14.662583341687963</v>
      </c>
      <c r="E43" s="298">
        <v>14.412629872357364</v>
      </c>
      <c r="F43" s="298">
        <v>14.876885541554003</v>
      </c>
      <c r="G43" s="299">
        <v>58.814512808519652</v>
      </c>
      <c r="H43" s="292">
        <v>13.695665801508079</v>
      </c>
      <c r="I43" s="292">
        <v>14.549512162948252</v>
      </c>
      <c r="J43" s="292">
        <v>14.772551416502537</v>
      </c>
      <c r="K43" s="292">
        <v>16.841711587396041</v>
      </c>
      <c r="L43" s="299">
        <v>59.85944096835491</v>
      </c>
      <c r="M43" s="292">
        <v>15</v>
      </c>
      <c r="N43" s="292">
        <v>16</v>
      </c>
      <c r="O43" s="292">
        <v>16</v>
      </c>
    </row>
    <row r="44" spans="2:15" ht="19.5">
      <c r="B44" s="297" t="s">
        <v>154</v>
      </c>
      <c r="C44" s="298">
        <v>-7.7556411741280726</v>
      </c>
      <c r="D44" s="298">
        <v>-7.0643051752280615</v>
      </c>
      <c r="E44" s="298">
        <v>-6.8219459573635879</v>
      </c>
      <c r="F44" s="298">
        <v>-7.0486421801657988</v>
      </c>
      <c r="G44" s="299">
        <v>-28.690534486885515</v>
      </c>
      <c r="H44" s="292">
        <v>-5.8077624148966134</v>
      </c>
      <c r="I44" s="292">
        <v>-5.6593496997145873</v>
      </c>
      <c r="J44" s="292">
        <v>-5.4777262170430241</v>
      </c>
      <c r="K44" s="292">
        <v>-5.6327449592220269</v>
      </c>
      <c r="L44" s="299">
        <v>-22.577583290876255</v>
      </c>
      <c r="M44" s="292">
        <v>-4.1838055047928915</v>
      </c>
      <c r="N44" s="292">
        <v>-4</v>
      </c>
      <c r="O44" s="292">
        <v>-4</v>
      </c>
    </row>
    <row r="45" spans="2:15" s="97" customFormat="1" ht="19.5">
      <c r="B45" s="300" t="s">
        <v>155</v>
      </c>
      <c r="C45" s="294">
        <v>7.1067728787922562</v>
      </c>
      <c r="D45" s="294">
        <v>7.5982781664599015</v>
      </c>
      <c r="E45" s="294">
        <v>7.5906839149937761</v>
      </c>
      <c r="F45" s="294">
        <v>7.8282433613882043</v>
      </c>
      <c r="G45" s="304">
        <v>30.123978321634137</v>
      </c>
      <c r="H45" s="294">
        <v>7.8879033866114661</v>
      </c>
      <c r="I45" s="294">
        <v>8.8901624632336649</v>
      </c>
      <c r="J45" s="294">
        <v>9.2948251994595132</v>
      </c>
      <c r="K45" s="294">
        <v>11.208966628174014</v>
      </c>
      <c r="L45" s="304">
        <v>37.281857677478655</v>
      </c>
      <c r="M45" s="294">
        <v>10.816194495207109</v>
      </c>
      <c r="N45" s="294">
        <v>12</v>
      </c>
      <c r="O45" s="294">
        <v>12</v>
      </c>
    </row>
    <row r="47" spans="2:15" ht="23.25">
      <c r="B47" s="326" t="s">
        <v>146</v>
      </c>
      <c r="C47" s="326"/>
      <c r="D47" s="326"/>
      <c r="E47" s="326"/>
      <c r="F47" s="326"/>
      <c r="G47" s="326"/>
      <c r="H47" s="326"/>
      <c r="I47" s="326"/>
      <c r="J47" s="326"/>
      <c r="K47" s="326"/>
      <c r="L47" s="326"/>
      <c r="M47" s="326"/>
      <c r="N47" s="326"/>
      <c r="O47" s="235"/>
    </row>
    <row r="48" spans="2:15" ht="19.5">
      <c r="B48" s="303" t="s">
        <v>1</v>
      </c>
      <c r="C48" s="290" t="s">
        <v>17</v>
      </c>
      <c r="D48" s="290" t="s">
        <v>18</v>
      </c>
      <c r="E48" s="290" t="s">
        <v>19</v>
      </c>
      <c r="F48" s="290" t="s">
        <v>20</v>
      </c>
      <c r="G48" s="290" t="s">
        <v>0</v>
      </c>
      <c r="H48" s="290" t="s">
        <v>21</v>
      </c>
      <c r="I48" s="290" t="s">
        <v>22</v>
      </c>
      <c r="J48" s="290" t="s">
        <v>98</v>
      </c>
      <c r="K48" s="290" t="s">
        <v>99</v>
      </c>
      <c r="L48" s="290" t="s">
        <v>97</v>
      </c>
      <c r="M48" s="290" t="s">
        <v>132</v>
      </c>
      <c r="N48" s="290" t="s">
        <v>171</v>
      </c>
      <c r="O48" s="290" t="s">
        <v>214</v>
      </c>
    </row>
    <row r="49" spans="2:15" ht="39.75">
      <c r="B49" s="297" t="s">
        <v>169</v>
      </c>
      <c r="C49" s="298">
        <v>8</v>
      </c>
      <c r="D49" s="298">
        <v>3</v>
      </c>
      <c r="E49" s="298">
        <v>18</v>
      </c>
      <c r="F49" s="298">
        <v>5</v>
      </c>
      <c r="G49" s="299">
        <v>34</v>
      </c>
      <c r="H49" s="292">
        <v>3</v>
      </c>
      <c r="I49" s="292" t="s">
        <v>101</v>
      </c>
      <c r="J49" s="292">
        <v>-10</v>
      </c>
      <c r="K49" s="292" t="s">
        <v>101</v>
      </c>
      <c r="L49" s="299">
        <v>-6</v>
      </c>
      <c r="M49" s="292">
        <v>0</v>
      </c>
      <c r="N49" s="291">
        <v>0</v>
      </c>
      <c r="O49" s="291">
        <v>0</v>
      </c>
    </row>
    <row r="50" spans="2:15" ht="19.5">
      <c r="B50" s="297" t="s">
        <v>139</v>
      </c>
      <c r="C50" s="298">
        <v>3</v>
      </c>
      <c r="D50" s="298">
        <v>8</v>
      </c>
      <c r="E50" s="298">
        <v>4</v>
      </c>
      <c r="F50" s="298">
        <v>8</v>
      </c>
      <c r="G50" s="299">
        <v>24</v>
      </c>
      <c r="H50" s="292">
        <v>10</v>
      </c>
      <c r="I50" s="292">
        <v>16</v>
      </c>
      <c r="J50" s="292">
        <v>-3</v>
      </c>
      <c r="K50" s="292">
        <v>13</v>
      </c>
      <c r="L50" s="299">
        <v>35.719858417963152</v>
      </c>
      <c r="M50" s="292">
        <v>5.337287387974424</v>
      </c>
      <c r="N50" s="291">
        <v>11</v>
      </c>
      <c r="O50" s="291">
        <v>8</v>
      </c>
    </row>
    <row r="51" spans="2:15" s="97" customFormat="1" ht="23.25" customHeight="1">
      <c r="B51" s="300" t="s">
        <v>152</v>
      </c>
      <c r="C51" s="293">
        <v>11</v>
      </c>
      <c r="D51" s="293">
        <v>11</v>
      </c>
      <c r="E51" s="293">
        <v>22</v>
      </c>
      <c r="F51" s="293">
        <v>13</v>
      </c>
      <c r="G51" s="301">
        <v>58</v>
      </c>
      <c r="H51" s="293">
        <v>13</v>
      </c>
      <c r="I51" s="293">
        <v>16</v>
      </c>
      <c r="J51" s="293">
        <v>-13</v>
      </c>
      <c r="K51" s="293">
        <v>13</v>
      </c>
      <c r="L51" s="301">
        <f t="shared" ref="L51:M51" si="0">L49+L50</f>
        <v>29.719858417963152</v>
      </c>
      <c r="M51" s="293">
        <f t="shared" si="0"/>
        <v>5.337287387974424</v>
      </c>
      <c r="N51" s="293">
        <v>11</v>
      </c>
      <c r="O51" s="293">
        <v>8</v>
      </c>
    </row>
    <row r="52" spans="2:15" ht="9" customHeight="1">
      <c r="B52" s="297"/>
      <c r="C52" s="298"/>
      <c r="D52" s="298"/>
      <c r="E52" s="298"/>
      <c r="F52" s="298"/>
      <c r="G52" s="299"/>
      <c r="H52" s="292"/>
      <c r="I52" s="292"/>
      <c r="J52" s="292"/>
      <c r="K52" s="292"/>
      <c r="L52" s="299"/>
      <c r="M52" s="292"/>
      <c r="N52" s="292"/>
      <c r="O52" s="292"/>
    </row>
    <row r="53" spans="2:15" ht="19.5">
      <c r="B53" s="297" t="s">
        <v>153</v>
      </c>
      <c r="C53" s="298">
        <v>104.06836599740814</v>
      </c>
      <c r="D53" s="298">
        <v>100.0456363934294</v>
      </c>
      <c r="E53" s="298">
        <v>117.77572814170138</v>
      </c>
      <c r="F53" s="298">
        <v>173.4386188771588</v>
      </c>
      <c r="G53" s="299">
        <v>495.32834940969769</v>
      </c>
      <c r="H53" s="292">
        <v>158.53271040291861</v>
      </c>
      <c r="I53" s="292">
        <v>162.76588631604571</v>
      </c>
      <c r="J53" s="292">
        <v>150.52955132849979</v>
      </c>
      <c r="K53" s="292">
        <v>203.97190464719483</v>
      </c>
      <c r="L53" s="299">
        <v>676</v>
      </c>
      <c r="M53" s="292">
        <v>146</v>
      </c>
      <c r="N53" s="292">
        <v>139</v>
      </c>
      <c r="O53" s="292">
        <v>123</v>
      </c>
    </row>
    <row r="54" spans="2:15" ht="19.5">
      <c r="B54" s="297" t="s">
        <v>154</v>
      </c>
      <c r="C54" s="298">
        <v>-86.475379640937689</v>
      </c>
      <c r="D54" s="298">
        <v>-82.525450925131409</v>
      </c>
      <c r="E54" s="298">
        <v>-89.564404704222468</v>
      </c>
      <c r="F54" s="298">
        <v>-116.70088179884692</v>
      </c>
      <c r="G54" s="299">
        <v>-375.26611706913849</v>
      </c>
      <c r="H54" s="292">
        <v>-105.70128693976571</v>
      </c>
      <c r="I54" s="292">
        <v>-106.25589868362877</v>
      </c>
      <c r="J54" s="292">
        <v>-110.75970427695648</v>
      </c>
      <c r="K54" s="292">
        <v>-115.56381428102748</v>
      </c>
      <c r="L54" s="299">
        <v>-438.2807041813785</v>
      </c>
      <c r="M54" s="292">
        <v>-93.198435318281582</v>
      </c>
      <c r="N54" s="292">
        <v>-85</v>
      </c>
      <c r="O54" s="292">
        <v>-68</v>
      </c>
    </row>
    <row r="55" spans="2:15" ht="19.5">
      <c r="B55" s="297" t="s">
        <v>157</v>
      </c>
      <c r="C55" s="298">
        <v>0</v>
      </c>
      <c r="D55" s="298">
        <v>0</v>
      </c>
      <c r="E55" s="298">
        <v>0</v>
      </c>
      <c r="F55" s="298">
        <v>0</v>
      </c>
      <c r="G55" s="299">
        <v>0</v>
      </c>
      <c r="H55" s="292">
        <v>0</v>
      </c>
      <c r="I55" s="292">
        <v>0</v>
      </c>
      <c r="J55" s="292">
        <v>0</v>
      </c>
      <c r="K55" s="292">
        <v>-30</v>
      </c>
      <c r="L55" s="299">
        <v>-29.999965</v>
      </c>
      <c r="M55" s="292">
        <v>0</v>
      </c>
      <c r="N55" s="292">
        <v>0</v>
      </c>
      <c r="O55" s="292">
        <v>0</v>
      </c>
    </row>
    <row r="56" spans="2:15" s="97" customFormat="1" ht="19.5">
      <c r="B56" s="300" t="s">
        <v>155</v>
      </c>
      <c r="C56" s="294">
        <v>17.592986356470455</v>
      </c>
      <c r="D56" s="294">
        <v>17.520185468297985</v>
      </c>
      <c r="E56" s="294">
        <v>28.211323437478917</v>
      </c>
      <c r="F56" s="294">
        <v>56.737737078311881</v>
      </c>
      <c r="G56" s="304">
        <v>120.06223234055925</v>
      </c>
      <c r="H56" s="294">
        <v>52.831423463152902</v>
      </c>
      <c r="I56" s="294">
        <v>56.509987632416916</v>
      </c>
      <c r="J56" s="294">
        <v>39.769847051543294</v>
      </c>
      <c r="K56" s="294">
        <v>58.408090366167343</v>
      </c>
      <c r="L56" s="304">
        <v>207.51934851328045</v>
      </c>
      <c r="M56" s="294">
        <v>52.801564681718425</v>
      </c>
      <c r="N56" s="294">
        <v>54</v>
      </c>
      <c r="O56" s="294">
        <v>55</v>
      </c>
    </row>
    <row r="57" spans="2:15" ht="19.5" customHeight="1"/>
    <row r="58" spans="2:15" ht="20.100000000000001" customHeight="1">
      <c r="B58" s="308" t="s">
        <v>149</v>
      </c>
      <c r="C58" s="308"/>
      <c r="D58" s="308"/>
      <c r="E58" s="308"/>
      <c r="F58" s="308"/>
      <c r="G58" s="308"/>
      <c r="H58" s="308"/>
      <c r="I58" s="308"/>
      <c r="J58" s="308"/>
      <c r="K58" s="308"/>
      <c r="L58" s="308"/>
      <c r="M58" s="308"/>
      <c r="N58" s="308"/>
      <c r="O58" s="308"/>
    </row>
    <row r="59" spans="2:15" ht="19.5" customHeight="1">
      <c r="B59" s="335" t="s">
        <v>170</v>
      </c>
      <c r="C59" s="335"/>
      <c r="D59" s="335"/>
      <c r="E59" s="335"/>
      <c r="F59" s="335"/>
      <c r="G59" s="335"/>
      <c r="H59" s="335"/>
      <c r="I59" s="335"/>
      <c r="J59" s="335"/>
      <c r="K59" s="335"/>
      <c r="L59" s="335"/>
      <c r="M59" s="335"/>
      <c r="N59" s="335"/>
      <c r="O59" s="335"/>
    </row>
    <row r="60" spans="2:15" ht="42" customHeight="1">
      <c r="B60" s="335"/>
      <c r="C60" s="335"/>
      <c r="D60" s="335"/>
      <c r="E60" s="335"/>
      <c r="F60" s="335"/>
      <c r="G60" s="335"/>
      <c r="H60" s="335"/>
      <c r="I60" s="335"/>
      <c r="J60" s="335"/>
      <c r="K60" s="335"/>
      <c r="L60" s="335"/>
      <c r="M60" s="335"/>
      <c r="N60" s="335"/>
      <c r="O60" s="335"/>
    </row>
  </sheetData>
  <mergeCells count="9">
    <mergeCell ref="B2:O2"/>
    <mergeCell ref="B58:O58"/>
    <mergeCell ref="B59:O60"/>
    <mergeCell ref="B23:N23"/>
    <mergeCell ref="B15:N15"/>
    <mergeCell ref="B4:N4"/>
    <mergeCell ref="B47:N47"/>
    <mergeCell ref="B39:N39"/>
    <mergeCell ref="B31:N31"/>
  </mergeCells>
  <pageMargins left="0.70866141732283472" right="0.70866141732283472" top="0.74803149606299213" bottom="0.74803149606299213" header="0.31496062992125984" footer="0.31496062992125984"/>
  <pageSetup scale="67" fitToHeight="3" orientation="landscape" r:id="rId1"/>
  <rowBreaks count="1" manualBreakCount="1">
    <brk id="37" min="1"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6CFA-91BD-4144-876C-9E5642600573}">
  <sheetPr>
    <tabColor rgb="FF021237"/>
    <pageSetUpPr fitToPage="1"/>
  </sheetPr>
  <dimension ref="A1:BR678"/>
  <sheetViews>
    <sheetView showGridLines="0" zoomScaleNormal="100" zoomScaleSheetLayoutView="114" workbookViewId="0">
      <selection activeCell="B16" sqref="A16:R17"/>
    </sheetView>
  </sheetViews>
  <sheetFormatPr defaultColWidth="9.28515625" defaultRowHeight="12.75"/>
  <cols>
    <col min="1" max="1" width="4.28515625" style="46" customWidth="1"/>
    <col min="2" max="2" width="10.28515625" style="46" customWidth="1"/>
    <col min="3" max="3" width="5" style="46" customWidth="1"/>
    <col min="4" max="4" width="2.28515625" style="46" customWidth="1"/>
    <col min="5" max="5" width="9.28515625" style="46" customWidth="1"/>
    <col min="6" max="8" width="9.28515625" style="46"/>
    <col min="9" max="9" width="29.7109375" style="46" customWidth="1"/>
    <col min="10" max="17" width="9.28515625" style="46"/>
    <col min="18" max="18" width="8.42578125" style="46" customWidth="1"/>
    <col min="19" max="19" width="3.5703125" style="46" customWidth="1"/>
    <col min="20" max="20" width="26.28515625" style="46" customWidth="1"/>
    <col min="21" max="16384" width="9.28515625" style="46"/>
  </cols>
  <sheetData>
    <row r="1" spans="1:70" ht="26.25" customHeight="1">
      <c r="A1" s="45"/>
      <c r="B1" s="336" t="s">
        <v>102</v>
      </c>
      <c r="C1" s="336"/>
      <c r="D1" s="336"/>
      <c r="E1" s="336"/>
      <c r="F1" s="336"/>
      <c r="G1" s="336"/>
      <c r="H1" s="336"/>
      <c r="I1" s="336"/>
      <c r="J1" s="336"/>
      <c r="K1" s="336"/>
      <c r="L1" s="336"/>
      <c r="M1" s="336"/>
      <c r="N1" s="336"/>
      <c r="O1" s="336"/>
      <c r="P1" s="336"/>
      <c r="Q1" s="336"/>
      <c r="R1" s="336"/>
      <c r="S1" s="336"/>
    </row>
    <row r="3" spans="1:70" ht="15" customHeight="1">
      <c r="B3" s="339" t="s">
        <v>207</v>
      </c>
      <c r="C3" s="339"/>
      <c r="D3" s="339"/>
      <c r="E3" s="339"/>
      <c r="F3" s="339"/>
      <c r="G3" s="339"/>
      <c r="H3" s="339"/>
      <c r="I3" s="339"/>
      <c r="J3" s="339"/>
      <c r="K3" s="339"/>
      <c r="L3" s="339"/>
      <c r="M3" s="339"/>
      <c r="N3" s="339"/>
      <c r="O3" s="339"/>
      <c r="P3" s="339"/>
      <c r="Q3" s="339"/>
      <c r="R3" s="339"/>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row>
    <row r="4" spans="1:70" ht="42" customHeight="1">
      <c r="B4" s="339"/>
      <c r="C4" s="339"/>
      <c r="D4" s="339"/>
      <c r="E4" s="339"/>
      <c r="F4" s="339"/>
      <c r="G4" s="339"/>
      <c r="H4" s="339"/>
      <c r="I4" s="339"/>
      <c r="J4" s="339"/>
      <c r="K4" s="339"/>
      <c r="L4" s="339"/>
      <c r="M4" s="339"/>
      <c r="N4" s="339"/>
      <c r="O4" s="339"/>
      <c r="P4" s="339"/>
      <c r="Q4" s="339"/>
      <c r="R4" s="339"/>
      <c r="S4" s="47"/>
      <c r="T4" s="265"/>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row>
    <row r="5" spans="1:70">
      <c r="B5" s="339"/>
      <c r="C5" s="339"/>
      <c r="D5" s="339"/>
      <c r="E5" s="339"/>
      <c r="F5" s="339"/>
      <c r="G5" s="339"/>
      <c r="H5" s="339"/>
      <c r="I5" s="339"/>
      <c r="J5" s="339"/>
      <c r="K5" s="339"/>
      <c r="L5" s="339"/>
      <c r="M5" s="339"/>
      <c r="N5" s="339"/>
      <c r="O5" s="339"/>
      <c r="P5" s="339"/>
      <c r="Q5" s="339"/>
      <c r="R5" s="339"/>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row>
    <row r="6" spans="1:70" ht="23.25" customHeight="1">
      <c r="B6" s="339"/>
      <c r="C6" s="339"/>
      <c r="D6" s="339"/>
      <c r="E6" s="339"/>
      <c r="F6" s="339"/>
      <c r="G6" s="339"/>
      <c r="H6" s="339"/>
      <c r="I6" s="339"/>
      <c r="J6" s="339"/>
      <c r="K6" s="339"/>
      <c r="L6" s="339"/>
      <c r="M6" s="339"/>
      <c r="N6" s="339"/>
      <c r="O6" s="339"/>
      <c r="P6" s="339"/>
      <c r="Q6" s="339"/>
      <c r="R6" s="339"/>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row>
    <row r="7" spans="1:70" s="48" customFormat="1">
      <c r="B7" s="339"/>
      <c r="C7" s="339"/>
      <c r="D7" s="339"/>
      <c r="E7" s="339"/>
      <c r="F7" s="339"/>
      <c r="G7" s="339"/>
      <c r="H7" s="339"/>
      <c r="I7" s="339"/>
      <c r="J7" s="339"/>
      <c r="K7" s="339"/>
      <c r="L7" s="339"/>
      <c r="M7" s="339"/>
      <c r="N7" s="339"/>
      <c r="O7" s="339"/>
      <c r="P7" s="339"/>
      <c r="Q7" s="339"/>
      <c r="R7" s="339"/>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row>
    <row r="8" spans="1:70" ht="19.5" customHeight="1">
      <c r="B8" s="339"/>
      <c r="C8" s="339"/>
      <c r="D8" s="339"/>
      <c r="E8" s="339"/>
      <c r="F8" s="339"/>
      <c r="G8" s="339"/>
      <c r="H8" s="339"/>
      <c r="I8" s="339"/>
      <c r="J8" s="339"/>
      <c r="K8" s="339"/>
      <c r="L8" s="339"/>
      <c r="M8" s="339"/>
      <c r="N8" s="339"/>
      <c r="O8" s="339"/>
      <c r="P8" s="339"/>
      <c r="Q8" s="339"/>
      <c r="R8" s="339"/>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row>
    <row r="9" spans="1:70" ht="15" customHeight="1">
      <c r="B9" s="337" t="s">
        <v>104</v>
      </c>
      <c r="C9" s="337"/>
      <c r="D9" s="337"/>
      <c r="E9" s="337"/>
      <c r="F9" s="337"/>
      <c r="G9" s="337"/>
      <c r="H9" s="337"/>
      <c r="I9" s="337"/>
      <c r="J9" s="337"/>
      <c r="K9" s="337"/>
      <c r="L9" s="337"/>
      <c r="M9" s="337"/>
      <c r="N9" s="337"/>
      <c r="O9" s="337"/>
      <c r="P9" s="337"/>
      <c r="Q9" s="337"/>
      <c r="R9" s="33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row>
    <row r="10" spans="1:70" ht="15" customHeight="1">
      <c r="B10" s="338" t="s">
        <v>208</v>
      </c>
      <c r="C10" s="338"/>
      <c r="D10" s="338"/>
      <c r="E10" s="338"/>
      <c r="F10" s="338"/>
      <c r="G10" s="338"/>
      <c r="H10" s="338"/>
      <c r="I10" s="338"/>
      <c r="J10" s="338"/>
      <c r="K10" s="338"/>
      <c r="L10" s="338"/>
      <c r="M10" s="338"/>
      <c r="N10" s="338"/>
      <c r="O10" s="338"/>
      <c r="P10" s="338"/>
      <c r="Q10" s="338"/>
      <c r="R10" s="338"/>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row>
    <row r="11" spans="1:70" ht="15" customHeight="1">
      <c r="B11" s="338"/>
      <c r="C11" s="338"/>
      <c r="D11" s="338"/>
      <c r="E11" s="338"/>
      <c r="F11" s="338"/>
      <c r="G11" s="338"/>
      <c r="H11" s="338"/>
      <c r="I11" s="338"/>
      <c r="J11" s="338"/>
      <c r="K11" s="338"/>
      <c r="L11" s="338"/>
      <c r="M11" s="338"/>
      <c r="N11" s="338"/>
      <c r="O11" s="338"/>
      <c r="P11" s="338"/>
      <c r="Q11" s="338"/>
      <c r="R11" s="338"/>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row>
    <row r="12" spans="1:70" ht="15" customHeight="1">
      <c r="B12" s="338" t="s">
        <v>148</v>
      </c>
      <c r="C12" s="338"/>
      <c r="D12" s="338"/>
      <c r="E12" s="338"/>
      <c r="F12" s="338"/>
      <c r="G12" s="338"/>
      <c r="H12" s="338"/>
      <c r="I12" s="338"/>
      <c r="J12" s="338"/>
      <c r="K12" s="338"/>
      <c r="L12" s="338"/>
      <c r="M12" s="338"/>
      <c r="N12" s="338"/>
      <c r="O12" s="338"/>
      <c r="P12" s="338"/>
      <c r="Q12" s="338"/>
      <c r="R12" s="338"/>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row>
    <row r="13" spans="1:70" ht="15" customHeight="1">
      <c r="B13" s="338"/>
      <c r="C13" s="338"/>
      <c r="D13" s="338"/>
      <c r="E13" s="338"/>
      <c r="F13" s="338"/>
      <c r="G13" s="338"/>
      <c r="H13" s="338"/>
      <c r="I13" s="338"/>
      <c r="J13" s="338"/>
      <c r="K13" s="338"/>
      <c r="L13" s="338"/>
      <c r="M13" s="338"/>
      <c r="N13" s="338"/>
      <c r="O13" s="338"/>
      <c r="P13" s="338"/>
      <c r="Q13" s="338"/>
      <c r="R13" s="338"/>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row>
    <row r="14" spans="1:70" ht="15" customHeight="1">
      <c r="B14" s="338"/>
      <c r="C14" s="338"/>
      <c r="D14" s="338"/>
      <c r="E14" s="338"/>
      <c r="F14" s="338"/>
      <c r="G14" s="338"/>
      <c r="H14" s="338"/>
      <c r="I14" s="338"/>
      <c r="J14" s="338"/>
      <c r="K14" s="338"/>
      <c r="L14" s="338"/>
      <c r="M14" s="338"/>
      <c r="N14" s="338"/>
      <c r="O14" s="338"/>
      <c r="P14" s="338"/>
      <c r="Q14" s="338"/>
      <c r="R14" s="338"/>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row>
    <row r="15" spans="1:70" ht="15" customHeight="1">
      <c r="B15" s="338" t="s">
        <v>147</v>
      </c>
      <c r="C15" s="338"/>
      <c r="D15" s="338"/>
      <c r="E15" s="338"/>
      <c r="F15" s="338"/>
      <c r="G15" s="338"/>
      <c r="H15" s="338"/>
      <c r="I15" s="338"/>
      <c r="J15" s="338"/>
      <c r="K15" s="338"/>
      <c r="L15" s="338"/>
      <c r="M15" s="338"/>
      <c r="N15" s="338"/>
      <c r="O15" s="338"/>
      <c r="P15" s="338"/>
      <c r="Q15" s="338"/>
      <c r="R15" s="338"/>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row>
    <row r="16" spans="1:70" ht="15.6" customHeight="1">
      <c r="B16" s="338" t="s">
        <v>205</v>
      </c>
      <c r="C16" s="338"/>
      <c r="D16" s="338"/>
      <c r="E16" s="338"/>
      <c r="F16" s="338"/>
      <c r="G16" s="338"/>
      <c r="H16" s="338"/>
      <c r="I16" s="338"/>
      <c r="J16" s="338"/>
      <c r="K16" s="338"/>
      <c r="L16" s="338"/>
      <c r="M16" s="338"/>
      <c r="N16" s="338"/>
      <c r="O16" s="338"/>
      <c r="P16" s="338"/>
      <c r="Q16" s="338"/>
      <c r="R16" s="338"/>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row>
    <row r="17" spans="2:70" ht="30" customHeight="1">
      <c r="B17" s="338"/>
      <c r="C17" s="338"/>
      <c r="D17" s="338"/>
      <c r="E17" s="338"/>
      <c r="F17" s="338"/>
      <c r="G17" s="338"/>
      <c r="H17" s="338"/>
      <c r="I17" s="338"/>
      <c r="J17" s="338"/>
      <c r="K17" s="338"/>
      <c r="L17" s="338"/>
      <c r="M17" s="338"/>
      <c r="N17" s="338"/>
      <c r="O17" s="338"/>
      <c r="P17" s="338"/>
      <c r="Q17" s="338"/>
      <c r="R17" s="338"/>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row>
    <row r="18" spans="2:70" ht="15.75">
      <c r="B18" s="338" t="s">
        <v>103</v>
      </c>
      <c r="C18" s="338"/>
      <c r="D18" s="338"/>
      <c r="E18" s="338"/>
      <c r="F18" s="338"/>
      <c r="G18" s="338"/>
      <c r="H18" s="338"/>
      <c r="I18" s="338"/>
      <c r="J18" s="338"/>
      <c r="K18" s="338"/>
      <c r="L18" s="338"/>
      <c r="M18" s="338"/>
      <c r="N18" s="338"/>
      <c r="O18" s="338"/>
      <c r="P18" s="338"/>
      <c r="Q18" s="338"/>
      <c r="R18" s="338"/>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row>
    <row r="19" spans="2:70" ht="24.75" customHeight="1">
      <c r="B19" s="338" t="s">
        <v>108</v>
      </c>
      <c r="C19" s="338"/>
      <c r="D19" s="338"/>
      <c r="E19" s="338"/>
      <c r="F19" s="338"/>
      <c r="G19" s="338"/>
      <c r="H19" s="338"/>
      <c r="I19" s="338"/>
      <c r="J19" s="338"/>
      <c r="K19" s="338"/>
      <c r="L19" s="338"/>
      <c r="M19" s="338"/>
      <c r="N19" s="338"/>
      <c r="O19" s="338"/>
      <c r="P19" s="338"/>
      <c r="Q19" s="338"/>
      <c r="R19" s="338"/>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row>
    <row r="20" spans="2:70" ht="7.5" customHeight="1">
      <c r="B20" s="338"/>
      <c r="C20" s="338"/>
      <c r="D20" s="338"/>
      <c r="E20" s="338"/>
      <c r="F20" s="338"/>
      <c r="G20" s="338"/>
      <c r="H20" s="338"/>
      <c r="I20" s="338"/>
      <c r="J20" s="338"/>
      <c r="K20" s="338"/>
      <c r="L20" s="338"/>
      <c r="M20" s="338"/>
      <c r="N20" s="338"/>
      <c r="O20" s="338"/>
      <c r="P20" s="338"/>
      <c r="Q20" s="338"/>
      <c r="R20" s="338"/>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row>
    <row r="21" spans="2:70" ht="21.75" customHeight="1">
      <c r="B21" s="340" t="s">
        <v>206</v>
      </c>
      <c r="C21" s="340"/>
      <c r="D21" s="340"/>
      <c r="E21" s="340"/>
      <c r="F21" s="340"/>
      <c r="G21" s="340"/>
      <c r="H21" s="340"/>
      <c r="I21" s="340"/>
      <c r="J21" s="340"/>
      <c r="K21" s="340"/>
      <c r="L21" s="340"/>
      <c r="M21" s="340"/>
      <c r="N21" s="340"/>
      <c r="O21" s="340"/>
      <c r="P21" s="340"/>
      <c r="Q21" s="340"/>
      <c r="R21" s="340"/>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row>
    <row r="22" spans="2:70" ht="12" customHeight="1">
      <c r="B22" s="340"/>
      <c r="C22" s="340"/>
      <c r="D22" s="340"/>
      <c r="E22" s="340"/>
      <c r="F22" s="340"/>
      <c r="G22" s="340"/>
      <c r="H22" s="340"/>
      <c r="I22" s="340"/>
      <c r="J22" s="340"/>
      <c r="K22" s="340"/>
      <c r="L22" s="340"/>
      <c r="M22" s="340"/>
      <c r="N22" s="340"/>
      <c r="O22" s="340"/>
      <c r="P22" s="340"/>
      <c r="Q22" s="340"/>
      <c r="R22" s="340"/>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row>
    <row r="23" spans="2:70" ht="15.75">
      <c r="B23" s="338" t="s">
        <v>151</v>
      </c>
      <c r="C23" s="338"/>
      <c r="D23" s="338"/>
      <c r="E23" s="338"/>
      <c r="F23" s="338"/>
      <c r="G23" s="338"/>
      <c r="H23" s="338"/>
      <c r="I23" s="338"/>
      <c r="J23" s="338"/>
      <c r="K23" s="338"/>
      <c r="L23" s="338"/>
      <c r="M23" s="338"/>
      <c r="N23" s="338"/>
      <c r="O23" s="338"/>
      <c r="P23" s="338"/>
      <c r="Q23" s="338"/>
      <c r="R23" s="338"/>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row>
    <row r="24" spans="2:70" ht="7.5" customHeight="1">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row>
    <row r="25" spans="2:70" ht="19.5">
      <c r="B25" s="337" t="s">
        <v>105</v>
      </c>
      <c r="C25" s="337"/>
      <c r="D25" s="337"/>
      <c r="E25" s="337"/>
      <c r="F25" s="337"/>
      <c r="G25" s="337"/>
      <c r="H25" s="337"/>
      <c r="I25" s="337"/>
      <c r="J25" s="337"/>
      <c r="K25" s="337"/>
      <c r="L25" s="337"/>
      <c r="M25" s="337"/>
      <c r="N25" s="337"/>
      <c r="O25" s="337"/>
      <c r="P25" s="337"/>
      <c r="Q25" s="337"/>
      <c r="R25" s="337"/>
      <c r="S25" s="49"/>
    </row>
    <row r="26" spans="2:70" ht="15" customHeight="1">
      <c r="B26" s="338" t="s">
        <v>212</v>
      </c>
      <c r="C26" s="338"/>
      <c r="D26" s="338"/>
      <c r="E26" s="338"/>
      <c r="F26" s="338"/>
      <c r="G26" s="338"/>
      <c r="H26" s="338"/>
      <c r="I26" s="338"/>
      <c r="J26" s="338"/>
      <c r="K26" s="338"/>
      <c r="L26" s="338"/>
      <c r="M26" s="338"/>
      <c r="N26" s="338"/>
      <c r="O26" s="338"/>
      <c r="P26" s="338"/>
      <c r="Q26" s="338"/>
      <c r="R26" s="338"/>
    </row>
    <row r="27" spans="2:70" ht="15" customHeight="1">
      <c r="B27" s="338"/>
      <c r="C27" s="338"/>
      <c r="D27" s="338"/>
      <c r="E27" s="338"/>
      <c r="F27" s="338"/>
      <c r="G27" s="338"/>
      <c r="H27" s="338"/>
      <c r="I27" s="338"/>
      <c r="J27" s="338"/>
      <c r="K27" s="338"/>
      <c r="L27" s="338"/>
      <c r="M27" s="338"/>
      <c r="N27" s="338"/>
      <c r="O27" s="338"/>
      <c r="P27" s="338"/>
      <c r="Q27" s="338"/>
      <c r="R27" s="338"/>
    </row>
    <row r="28" spans="2:70" ht="15" customHeight="1">
      <c r="B28" s="338"/>
      <c r="C28" s="338"/>
      <c r="D28" s="338"/>
      <c r="E28" s="338"/>
      <c r="F28" s="338"/>
      <c r="G28" s="338"/>
      <c r="H28" s="338"/>
      <c r="I28" s="338"/>
      <c r="J28" s="338"/>
      <c r="K28" s="338"/>
      <c r="L28" s="338"/>
      <c r="M28" s="338"/>
      <c r="N28" s="338"/>
      <c r="O28" s="338"/>
      <c r="P28" s="338"/>
      <c r="Q28" s="338"/>
      <c r="R28" s="338"/>
    </row>
    <row r="29" spans="2:70" ht="24.75" customHeight="1">
      <c r="B29" s="338"/>
      <c r="C29" s="338"/>
      <c r="D29" s="338"/>
      <c r="E29" s="338"/>
      <c r="F29" s="338"/>
      <c r="G29" s="338"/>
      <c r="H29" s="338"/>
      <c r="I29" s="338"/>
      <c r="J29" s="338"/>
      <c r="K29" s="338"/>
      <c r="L29" s="338"/>
      <c r="M29" s="338"/>
      <c r="N29" s="338"/>
      <c r="O29" s="338"/>
      <c r="P29" s="338"/>
      <c r="Q29" s="338"/>
      <c r="R29" s="338"/>
    </row>
    <row r="30" spans="2:70" ht="15" customHeight="1">
      <c r="B30" s="216" t="s">
        <v>106</v>
      </c>
      <c r="C30" s="217"/>
      <c r="D30" s="217"/>
      <c r="E30" s="217"/>
      <c r="F30" s="217"/>
      <c r="G30" s="217"/>
      <c r="H30" s="217"/>
      <c r="I30" s="217"/>
      <c r="J30" s="217"/>
      <c r="K30" s="217"/>
      <c r="L30" s="217"/>
      <c r="M30" s="217"/>
      <c r="N30" s="217"/>
      <c r="O30" s="217"/>
      <c r="P30" s="217"/>
      <c r="Q30" s="217"/>
      <c r="R30" s="217"/>
    </row>
    <row r="31" spans="2:70" ht="15" customHeight="1">
      <c r="B31" s="338" t="s">
        <v>107</v>
      </c>
      <c r="C31" s="338"/>
      <c r="D31" s="338"/>
      <c r="E31" s="338"/>
      <c r="F31" s="338"/>
      <c r="G31" s="338"/>
      <c r="H31" s="338"/>
      <c r="I31" s="338"/>
      <c r="J31" s="338"/>
      <c r="K31" s="338"/>
      <c r="L31" s="338"/>
      <c r="M31" s="338"/>
      <c r="N31" s="338"/>
      <c r="O31" s="338"/>
      <c r="P31" s="338"/>
      <c r="Q31" s="338"/>
      <c r="R31" s="338"/>
    </row>
    <row r="32" spans="2:70" ht="15" customHeight="1">
      <c r="B32" s="338"/>
      <c r="C32" s="338"/>
      <c r="D32" s="338"/>
      <c r="E32" s="338"/>
      <c r="F32" s="338"/>
      <c r="G32" s="338"/>
      <c r="H32" s="338"/>
      <c r="I32" s="338"/>
      <c r="J32" s="338"/>
      <c r="K32" s="338"/>
      <c r="L32" s="338"/>
      <c r="M32" s="338"/>
      <c r="N32" s="338"/>
      <c r="O32" s="338"/>
      <c r="P32" s="338"/>
      <c r="Q32" s="338"/>
      <c r="R32" s="338"/>
    </row>
    <row r="33" spans="2:18" ht="34.5" customHeight="1">
      <c r="B33" s="338"/>
      <c r="C33" s="338"/>
      <c r="D33" s="338"/>
      <c r="E33" s="338"/>
      <c r="F33" s="338"/>
      <c r="G33" s="338"/>
      <c r="H33" s="338"/>
      <c r="I33" s="338"/>
      <c r="J33" s="338"/>
      <c r="K33" s="338"/>
      <c r="L33" s="338"/>
      <c r="M33" s="338"/>
      <c r="N33" s="338"/>
      <c r="O33" s="338"/>
      <c r="P33" s="338"/>
      <c r="Q33" s="338"/>
      <c r="R33" s="338"/>
    </row>
    <row r="34" spans="2:18" ht="15.75">
      <c r="B34" s="78"/>
    </row>
    <row r="35" spans="2:18" ht="15" customHeight="1"/>
    <row r="36" spans="2:18" ht="15" customHeight="1"/>
    <row r="37" spans="2:18" ht="15" customHeight="1"/>
    <row r="38" spans="2:18" ht="15" customHeight="1"/>
    <row r="39" spans="2:18" ht="15" customHeight="1"/>
    <row r="40" spans="2:18" ht="15" customHeight="1"/>
    <row r="41" spans="2:18" ht="15" customHeight="1"/>
    <row r="42" spans="2:18" ht="15" customHeight="1"/>
    <row r="43" spans="2:18" ht="15" customHeight="1"/>
    <row r="44" spans="2:18" ht="15" customHeight="1"/>
    <row r="45" spans="2:18" ht="15" customHeight="1"/>
    <row r="46" spans="2:18" ht="15" customHeight="1"/>
    <row r="47" spans="2:18" ht="15" customHeight="1"/>
    <row r="48" spans="2: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sheetData>
  <mergeCells count="14">
    <mergeCell ref="B26:R29"/>
    <mergeCell ref="B31:R33"/>
    <mergeCell ref="B15:R15"/>
    <mergeCell ref="B16:R17"/>
    <mergeCell ref="B18:R18"/>
    <mergeCell ref="B19:R20"/>
    <mergeCell ref="B21:R22"/>
    <mergeCell ref="B25:R25"/>
    <mergeCell ref="B1:S1"/>
    <mergeCell ref="B9:R9"/>
    <mergeCell ref="B10:R11"/>
    <mergeCell ref="B23:R23"/>
    <mergeCell ref="B12:R14"/>
    <mergeCell ref="B3:R8"/>
  </mergeCells>
  <printOptions horizontalCentered="1"/>
  <pageMargins left="0.70866141732283461" right="0.70866141732283461"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0B5A-4EEE-4383-BF4F-DC5A62C7A50C}">
  <sheetPr codeName="Sheet2">
    <tabColor rgb="FF021237"/>
    <pageSetUpPr fitToPage="1"/>
  </sheetPr>
  <dimension ref="B1:T25"/>
  <sheetViews>
    <sheetView showGridLines="0" zoomScale="70" zoomScaleNormal="70" zoomScaleSheetLayoutView="70" workbookViewId="0">
      <selection activeCell="K29" sqref="K29"/>
    </sheetView>
  </sheetViews>
  <sheetFormatPr defaultColWidth="9.28515625" defaultRowHeight="23.25"/>
  <cols>
    <col min="1" max="1" width="1.7109375" style="2" customWidth="1"/>
    <col min="2" max="2" width="41" style="2" customWidth="1"/>
    <col min="3" max="6" width="10" style="2" customWidth="1"/>
    <col min="7" max="7" width="10.5703125" style="2" bestFit="1" customWidth="1"/>
    <col min="8" max="11" width="10" style="2" customWidth="1"/>
    <col min="12" max="12" width="10.42578125" style="2" customWidth="1"/>
    <col min="13" max="16" width="10" style="2" customWidth="1"/>
    <col min="17" max="17" width="11" style="2" bestFit="1" customWidth="1"/>
    <col min="18" max="18" width="9.7109375" style="2" bestFit="1" customWidth="1"/>
    <col min="19" max="19" width="9.7109375" style="2" customWidth="1"/>
    <col min="20" max="16384" width="9.28515625" style="2"/>
  </cols>
  <sheetData>
    <row r="1" spans="2:20" ht="10.5" customHeight="1"/>
    <row r="2" spans="2:20" ht="28.5">
      <c r="B2" s="309" t="s">
        <v>11</v>
      </c>
      <c r="C2" s="309"/>
      <c r="D2" s="309"/>
      <c r="E2" s="309"/>
      <c r="F2" s="309"/>
      <c r="G2" s="309"/>
      <c r="H2" s="309"/>
      <c r="I2" s="309"/>
      <c r="J2" s="309"/>
      <c r="K2" s="309"/>
      <c r="L2" s="309"/>
      <c r="M2" s="309"/>
      <c r="N2" s="309"/>
      <c r="O2" s="309"/>
      <c r="P2" s="309"/>
      <c r="Q2" s="309"/>
      <c r="R2" s="309"/>
      <c r="S2" s="309"/>
      <c r="T2" s="309"/>
    </row>
    <row r="3" spans="2:20" s="27" customFormat="1" ht="13.5" customHeight="1">
      <c r="B3" s="26"/>
      <c r="C3" s="26"/>
      <c r="D3" s="26"/>
      <c r="E3" s="26"/>
      <c r="F3" s="26"/>
      <c r="G3" s="26"/>
      <c r="H3" s="26"/>
      <c r="I3" s="26"/>
      <c r="J3" s="26"/>
      <c r="K3" s="26"/>
      <c r="L3" s="26"/>
      <c r="M3" s="26"/>
      <c r="N3" s="26"/>
      <c r="O3" s="26"/>
      <c r="P3" s="26"/>
      <c r="Q3" s="26"/>
    </row>
    <row r="4" spans="2:20" s="11" customFormat="1" ht="21.75">
      <c r="B4" s="30" t="s">
        <v>1</v>
      </c>
      <c r="C4" s="31" t="s">
        <v>12</v>
      </c>
      <c r="D4" s="31" t="s">
        <v>13</v>
      </c>
      <c r="E4" s="31" t="s">
        <v>14</v>
      </c>
      <c r="F4" s="31" t="s">
        <v>15</v>
      </c>
      <c r="G4" s="31" t="s">
        <v>16</v>
      </c>
      <c r="H4" s="31" t="s">
        <v>17</v>
      </c>
      <c r="I4" s="31" t="s">
        <v>18</v>
      </c>
      <c r="J4" s="31" t="s">
        <v>19</v>
      </c>
      <c r="K4" s="31" t="s">
        <v>20</v>
      </c>
      <c r="L4" s="31" t="s">
        <v>0</v>
      </c>
      <c r="M4" s="31" t="s">
        <v>21</v>
      </c>
      <c r="N4" s="31" t="s">
        <v>22</v>
      </c>
      <c r="O4" s="31" t="s">
        <v>98</v>
      </c>
      <c r="P4" s="31" t="s">
        <v>99</v>
      </c>
      <c r="Q4" s="32" t="s">
        <v>97</v>
      </c>
      <c r="R4" s="32" t="s">
        <v>132</v>
      </c>
      <c r="S4" s="32" t="s">
        <v>171</v>
      </c>
      <c r="T4" s="32" t="s">
        <v>214</v>
      </c>
    </row>
    <row r="5" spans="2:20" s="6" customFormat="1" ht="21.75">
      <c r="B5" s="98" t="s">
        <v>23</v>
      </c>
      <c r="C5" s="99">
        <v>1055</v>
      </c>
      <c r="D5" s="99">
        <v>1212</v>
      </c>
      <c r="E5" s="99">
        <v>1105.4000000000001</v>
      </c>
      <c r="F5" s="99">
        <v>1140.4000000000001</v>
      </c>
      <c r="G5" s="100">
        <v>4512</v>
      </c>
      <c r="H5" s="99">
        <v>1111.4602785928439</v>
      </c>
      <c r="I5" s="99">
        <v>1341.3211193982411</v>
      </c>
      <c r="J5" s="99">
        <v>1214.6620109489299</v>
      </c>
      <c r="K5" s="99">
        <v>1648.5803653292385</v>
      </c>
      <c r="L5" s="100">
        <v>5316</v>
      </c>
      <c r="M5" s="99">
        <v>1666.8527561815959</v>
      </c>
      <c r="N5" s="99">
        <v>1724.7626066282382</v>
      </c>
      <c r="O5" s="101">
        <v>1286</v>
      </c>
      <c r="P5" s="99">
        <v>1907</v>
      </c>
      <c r="Q5" s="100">
        <v>6585</v>
      </c>
      <c r="R5" s="101">
        <v>1886.3613924804233</v>
      </c>
      <c r="S5" s="101">
        <v>2095</v>
      </c>
      <c r="T5" s="101">
        <v>1709</v>
      </c>
    </row>
    <row r="6" spans="2:20" s="6" customFormat="1" ht="21.75">
      <c r="B6" s="98" t="s">
        <v>24</v>
      </c>
      <c r="C6" s="99">
        <v>813</v>
      </c>
      <c r="D6" s="99">
        <v>796</v>
      </c>
      <c r="E6" s="99">
        <v>736</v>
      </c>
      <c r="F6" s="99">
        <v>770</v>
      </c>
      <c r="G6" s="100">
        <v>3115</v>
      </c>
      <c r="H6" s="99">
        <v>852.67758124228033</v>
      </c>
      <c r="I6" s="99">
        <v>797.71167146967366</v>
      </c>
      <c r="J6" s="99">
        <v>879.16746054962925</v>
      </c>
      <c r="K6" s="99">
        <v>1043.2810280331057</v>
      </c>
      <c r="L6" s="100">
        <v>3573</v>
      </c>
      <c r="M6" s="99">
        <v>1112.7587410599535</v>
      </c>
      <c r="N6" s="99">
        <v>1122.0409851231834</v>
      </c>
      <c r="O6" s="101">
        <v>1134</v>
      </c>
      <c r="P6" s="99">
        <v>1252</v>
      </c>
      <c r="Q6" s="100">
        <v>4621</v>
      </c>
      <c r="R6" s="101">
        <v>1363.9756759763311</v>
      </c>
      <c r="S6" s="101">
        <v>1354</v>
      </c>
      <c r="T6" s="101">
        <v>1411</v>
      </c>
    </row>
    <row r="7" spans="2:20" s="6" customFormat="1" ht="21.75">
      <c r="B7" s="98" t="s">
        <v>25</v>
      </c>
      <c r="C7" s="102">
        <v>179</v>
      </c>
      <c r="D7" s="102">
        <v>184</v>
      </c>
      <c r="E7" s="102">
        <v>150</v>
      </c>
      <c r="F7" s="102">
        <v>169</v>
      </c>
      <c r="G7" s="103">
        <v>682</v>
      </c>
      <c r="H7" s="102">
        <v>143.90674498762556</v>
      </c>
      <c r="I7" s="102">
        <v>147.61815076835435</v>
      </c>
      <c r="J7" s="102">
        <v>133.07765244380349</v>
      </c>
      <c r="K7" s="102">
        <v>149.87958510401904</v>
      </c>
      <c r="L7" s="103">
        <v>574</v>
      </c>
      <c r="M7" s="102">
        <v>138</v>
      </c>
      <c r="N7" s="102">
        <v>153.55261352345948</v>
      </c>
      <c r="O7" s="104">
        <v>138</v>
      </c>
      <c r="P7" s="102">
        <v>154</v>
      </c>
      <c r="Q7" s="103">
        <v>584</v>
      </c>
      <c r="R7" s="104">
        <v>147.00948790570041</v>
      </c>
      <c r="S7" s="104">
        <v>161</v>
      </c>
      <c r="T7" s="104">
        <v>128</v>
      </c>
    </row>
    <row r="8" spans="2:20" s="6" customFormat="1" ht="21.75">
      <c r="B8" s="105" t="s">
        <v>26</v>
      </c>
      <c r="C8" s="106">
        <v>2047</v>
      </c>
      <c r="D8" s="106">
        <v>2191</v>
      </c>
      <c r="E8" s="106">
        <v>1992</v>
      </c>
      <c r="F8" s="106">
        <v>2079</v>
      </c>
      <c r="G8" s="107">
        <v>8308</v>
      </c>
      <c r="H8" s="106">
        <v>2108</v>
      </c>
      <c r="I8" s="106">
        <v>2287</v>
      </c>
      <c r="J8" s="106">
        <v>2227</v>
      </c>
      <c r="K8" s="106">
        <v>2842</v>
      </c>
      <c r="L8" s="107">
        <v>9463</v>
      </c>
      <c r="M8" s="106">
        <v>2918</v>
      </c>
      <c r="N8" s="106">
        <v>3001</v>
      </c>
      <c r="O8" s="83">
        <v>2558</v>
      </c>
      <c r="P8" s="106">
        <v>3313</v>
      </c>
      <c r="Q8" s="107">
        <v>11790</v>
      </c>
      <c r="R8" s="108">
        <v>3397.3465563624554</v>
      </c>
      <c r="S8" s="114">
        <v>3611</v>
      </c>
      <c r="T8" s="114">
        <v>3248</v>
      </c>
    </row>
    <row r="9" spans="2:20" s="6" customFormat="1" ht="21.75">
      <c r="B9" s="105"/>
      <c r="C9" s="109"/>
      <c r="D9" s="109"/>
      <c r="E9" s="109"/>
      <c r="F9" s="109"/>
      <c r="G9" s="110"/>
      <c r="H9" s="111"/>
      <c r="I9" s="109"/>
      <c r="J9" s="109"/>
      <c r="K9" s="109"/>
      <c r="L9" s="110"/>
      <c r="M9" s="111"/>
      <c r="N9" s="109"/>
      <c r="O9" s="109"/>
      <c r="P9" s="109"/>
      <c r="Q9" s="110"/>
      <c r="R9" s="7"/>
      <c r="S9" s="7"/>
      <c r="T9" s="7"/>
    </row>
    <row r="10" spans="2:20" s="6" customFormat="1" ht="21.75">
      <c r="B10" s="98" t="s">
        <v>5</v>
      </c>
      <c r="C10" s="102">
        <v>-918.09438822004199</v>
      </c>
      <c r="D10" s="102">
        <v>-970.15079224675799</v>
      </c>
      <c r="E10" s="102">
        <v>-962.17108723024603</v>
      </c>
      <c r="F10" s="102">
        <v>-1030.9827515099901</v>
      </c>
      <c r="G10" s="103">
        <v>-3881.399019207036</v>
      </c>
      <c r="H10" s="102">
        <v>-1085.1257908535199</v>
      </c>
      <c r="I10" s="102">
        <v>-1100.3748502312001</v>
      </c>
      <c r="J10" s="102">
        <v>-1176.3575557249801</v>
      </c>
      <c r="K10" s="102">
        <v>-1451.5646595098201</v>
      </c>
      <c r="L10" s="103">
        <v>-4813</v>
      </c>
      <c r="M10" s="102">
        <v>-1541.2770616078101</v>
      </c>
      <c r="N10" s="102">
        <v>-1491</v>
      </c>
      <c r="O10" s="104">
        <v>-1386.26183466458</v>
      </c>
      <c r="P10" s="102">
        <v>-1784</v>
      </c>
      <c r="Q10" s="103">
        <v>-6202</v>
      </c>
      <c r="R10" s="104">
        <v>-1792.9365286846801</v>
      </c>
      <c r="S10" s="104">
        <v>-1835</v>
      </c>
      <c r="T10" s="104">
        <v>-1752</v>
      </c>
    </row>
    <row r="11" spans="2:20" s="6" customFormat="1" ht="21.75">
      <c r="B11" s="105" t="s">
        <v>6</v>
      </c>
      <c r="C11" s="106">
        <v>1128.905611779958</v>
      </c>
      <c r="D11" s="106">
        <v>1220.8492077532419</v>
      </c>
      <c r="E11" s="106">
        <v>1029.828912769754</v>
      </c>
      <c r="F11" s="106">
        <v>1047</v>
      </c>
      <c r="G11" s="107">
        <v>4427</v>
      </c>
      <c r="H11" s="106">
        <v>1022.9188139692328</v>
      </c>
      <c r="I11" s="106">
        <v>1186.2760914050718</v>
      </c>
      <c r="J11" s="106">
        <v>1050.5495682173787</v>
      </c>
      <c r="K11" s="106">
        <v>1390.1763189565409</v>
      </c>
      <c r="L11" s="107">
        <v>4650</v>
      </c>
      <c r="M11" s="106">
        <v>1377</v>
      </c>
      <c r="N11" s="106">
        <v>1509.5923606092199</v>
      </c>
      <c r="O11" s="83">
        <v>1172</v>
      </c>
      <c r="P11" s="106">
        <v>1529</v>
      </c>
      <c r="Q11" s="107">
        <v>5588</v>
      </c>
      <c r="R11" s="83">
        <v>1604.4100276777731</v>
      </c>
      <c r="S11" s="83">
        <v>1776</v>
      </c>
      <c r="T11" s="83">
        <v>1496</v>
      </c>
    </row>
    <row r="12" spans="2:20" s="6" customFormat="1" ht="14.25" customHeight="1">
      <c r="B12" s="105"/>
      <c r="C12" s="109"/>
      <c r="D12" s="109"/>
      <c r="E12" s="109"/>
      <c r="F12" s="109"/>
      <c r="G12" s="110"/>
      <c r="H12" s="111"/>
      <c r="I12" s="109"/>
      <c r="J12" s="109"/>
      <c r="K12" s="109"/>
      <c r="L12" s="110"/>
      <c r="M12" s="111"/>
      <c r="N12" s="109"/>
      <c r="O12" s="109"/>
      <c r="P12" s="109"/>
      <c r="Q12" s="110"/>
      <c r="R12" s="109"/>
      <c r="S12" s="109"/>
      <c r="T12" s="109"/>
    </row>
    <row r="13" spans="2:20" s="6" customFormat="1" ht="43.5">
      <c r="B13" s="98" t="s">
        <v>7</v>
      </c>
      <c r="C13" s="99">
        <v>-133.25776002708099</v>
      </c>
      <c r="D13" s="99">
        <v>-215.13119122842701</v>
      </c>
      <c r="E13" s="99">
        <v>-129.282031532741</v>
      </c>
      <c r="F13" s="99">
        <v>-156.04105429986399</v>
      </c>
      <c r="G13" s="100">
        <v>-634</v>
      </c>
      <c r="H13" s="99">
        <v>-132.95344560500899</v>
      </c>
      <c r="I13" s="99">
        <v>-156.26573695862299</v>
      </c>
      <c r="J13" s="99">
        <v>-108.65942763935</v>
      </c>
      <c r="K13" s="99">
        <v>-154.435039122387</v>
      </c>
      <c r="L13" s="100">
        <v>-552.31364932536894</v>
      </c>
      <c r="M13" s="99">
        <v>-168.09111224436199</v>
      </c>
      <c r="N13" s="99">
        <v>-176.090935815693</v>
      </c>
      <c r="O13" s="101">
        <v>-214</v>
      </c>
      <c r="P13" s="99">
        <v>-207</v>
      </c>
      <c r="Q13" s="100">
        <v>-765</v>
      </c>
      <c r="R13" s="101">
        <v>-189.91514890812601</v>
      </c>
      <c r="S13" s="101">
        <v>-216</v>
      </c>
      <c r="T13" s="101">
        <v>-213</v>
      </c>
    </row>
    <row r="14" spans="2:20" s="6" customFormat="1" ht="21.75">
      <c r="B14" s="98" t="s">
        <v>27</v>
      </c>
      <c r="C14" s="99">
        <v>-725.74902704305703</v>
      </c>
      <c r="D14" s="99">
        <v>-705.68812214661102</v>
      </c>
      <c r="E14" s="99">
        <v>-652.96883813629495</v>
      </c>
      <c r="F14" s="99">
        <v>-734.57891414161099</v>
      </c>
      <c r="G14" s="100">
        <v>-2819</v>
      </c>
      <c r="H14" s="99">
        <v>-751.34764182378296</v>
      </c>
      <c r="I14" s="99">
        <v>-684.81986761816199</v>
      </c>
      <c r="J14" s="99">
        <v>-681.38634593585198</v>
      </c>
      <c r="K14" s="99">
        <v>-896.71275969264298</v>
      </c>
      <c r="L14" s="100">
        <v>-3014.2666150704399</v>
      </c>
      <c r="M14" s="99">
        <v>-882.38698725168695</v>
      </c>
      <c r="N14" s="99">
        <v>-666.99298748225897</v>
      </c>
      <c r="O14" s="101">
        <v>-701</v>
      </c>
      <c r="P14" s="99">
        <v>-1526</v>
      </c>
      <c r="Q14" s="100">
        <v>-3776</v>
      </c>
      <c r="R14" s="101">
        <v>-880.76957230986602</v>
      </c>
      <c r="S14" s="101">
        <v>-746</v>
      </c>
      <c r="T14" s="101">
        <v>-748</v>
      </c>
    </row>
    <row r="15" spans="2:20" s="6" customFormat="1" ht="19.5" customHeight="1">
      <c r="B15" s="98" t="s">
        <v>8</v>
      </c>
      <c r="C15" s="102">
        <v>-156.669256032438</v>
      </c>
      <c r="D15" s="102">
        <v>-546.51610324694002</v>
      </c>
      <c r="E15" s="102">
        <v>-476.14899683177202</v>
      </c>
      <c r="F15" s="102">
        <v>-243.79760690505799</v>
      </c>
      <c r="G15" s="103">
        <v>-1423</v>
      </c>
      <c r="H15" s="102">
        <v>-271.62266382157401</v>
      </c>
      <c r="I15" s="102">
        <v>-236.47749570153599</v>
      </c>
      <c r="J15" s="102">
        <v>-348.67297152473998</v>
      </c>
      <c r="K15" s="102">
        <v>-314.67276571653503</v>
      </c>
      <c r="L15" s="103">
        <v>-1172</v>
      </c>
      <c r="M15" s="104">
        <v>-342.497636226422</v>
      </c>
      <c r="N15" s="102">
        <v>-445</v>
      </c>
      <c r="O15" s="104">
        <v>-394</v>
      </c>
      <c r="P15" s="102">
        <v>-415</v>
      </c>
      <c r="Q15" s="103">
        <v>-1596</v>
      </c>
      <c r="R15" s="104">
        <v>-409.26502695234899</v>
      </c>
      <c r="S15" s="104">
        <v>-445</v>
      </c>
      <c r="T15" s="104">
        <v>-438</v>
      </c>
    </row>
    <row r="16" spans="2:20" s="6" customFormat="1" ht="21.75">
      <c r="B16" s="105" t="s">
        <v>198</v>
      </c>
      <c r="C16" s="112">
        <v>113.22956867738208</v>
      </c>
      <c r="D16" s="112">
        <v>-246.48620886873618</v>
      </c>
      <c r="E16" s="112">
        <v>-228.57095373105403</v>
      </c>
      <c r="F16" s="112">
        <v>-87.417575346532885</v>
      </c>
      <c r="G16" s="113">
        <v>-449</v>
      </c>
      <c r="H16" s="112">
        <v>-133.00493728113332</v>
      </c>
      <c r="I16" s="112">
        <v>108.7129911267515</v>
      </c>
      <c r="J16" s="112">
        <v>-88.169176882563718</v>
      </c>
      <c r="K16" s="112">
        <v>24.355754424975075</v>
      </c>
      <c r="L16" s="113">
        <v>-88.478785845828497</v>
      </c>
      <c r="M16" s="114">
        <v>-15</v>
      </c>
      <c r="N16" s="112">
        <v>222</v>
      </c>
      <c r="O16" s="114">
        <v>-137</v>
      </c>
      <c r="P16" s="112">
        <v>-619</v>
      </c>
      <c r="Q16" s="113">
        <v>-549</v>
      </c>
      <c r="R16" s="114">
        <v>124.46027950743249</v>
      </c>
      <c r="S16" s="114">
        <v>369</v>
      </c>
      <c r="T16" s="114">
        <v>97</v>
      </c>
    </row>
    <row r="17" spans="2:20" s="6" customFormat="1" ht="14.25" customHeight="1">
      <c r="B17" s="105"/>
      <c r="C17" s="115"/>
      <c r="D17" s="115"/>
      <c r="E17" s="115"/>
      <c r="F17" s="115"/>
      <c r="G17" s="116"/>
      <c r="H17" s="117"/>
      <c r="I17" s="115"/>
      <c r="J17" s="115"/>
      <c r="K17" s="115"/>
      <c r="L17" s="116"/>
      <c r="M17" s="117"/>
      <c r="N17" s="115"/>
      <c r="O17" s="115"/>
      <c r="P17" s="115"/>
      <c r="Q17" s="116"/>
      <c r="R17" s="115"/>
      <c r="S17" s="115"/>
      <c r="T17" s="115"/>
    </row>
    <row r="18" spans="2:20" s="6" customFormat="1" ht="21.75">
      <c r="B18" s="98" t="s">
        <v>10</v>
      </c>
      <c r="C18" s="99">
        <v>88.179819388262104</v>
      </c>
      <c r="D18" s="99">
        <v>-15.546682216587994</v>
      </c>
      <c r="E18" s="99">
        <v>96.746473019423775</v>
      </c>
      <c r="F18" s="99">
        <v>-68.346175394903327</v>
      </c>
      <c r="G18" s="100">
        <v>101.03343479619454</v>
      </c>
      <c r="H18" s="99">
        <v>91.191063748323444</v>
      </c>
      <c r="I18" s="99">
        <v>-26.788182701737462</v>
      </c>
      <c r="J18" s="99">
        <v>31.320605242845055</v>
      </c>
      <c r="K18" s="99">
        <v>-90.556553235501667</v>
      </c>
      <c r="L18" s="100">
        <v>5</v>
      </c>
      <c r="M18" s="101">
        <v>-45.107874847316936</v>
      </c>
      <c r="N18" s="101">
        <v>10</v>
      </c>
      <c r="O18" s="101">
        <v>-44</v>
      </c>
      <c r="P18" s="101">
        <v>-78</v>
      </c>
      <c r="Q18" s="100">
        <v>-157</v>
      </c>
      <c r="R18" s="101">
        <v>-174</v>
      </c>
      <c r="S18" s="101">
        <v>89</v>
      </c>
      <c r="T18" s="101">
        <v>-122</v>
      </c>
    </row>
    <row r="19" spans="2:20" s="6" customFormat="1" ht="21.75">
      <c r="B19" s="98" t="s">
        <v>9</v>
      </c>
      <c r="C19" s="102">
        <v>-53.380848726704663</v>
      </c>
      <c r="D19" s="102">
        <v>-53.670045799929582</v>
      </c>
      <c r="E19" s="102">
        <v>-107.15997530564739</v>
      </c>
      <c r="F19" s="102">
        <v>-0.35605444323787744</v>
      </c>
      <c r="G19" s="103">
        <v>-215</v>
      </c>
      <c r="H19" s="102">
        <v>-40.80405438954206</v>
      </c>
      <c r="I19" s="102">
        <v>-35.497224229049849</v>
      </c>
      <c r="J19" s="102">
        <v>-52.251935819968381</v>
      </c>
      <c r="K19" s="102">
        <v>-83.718374957145301</v>
      </c>
      <c r="L19" s="103">
        <v>-212.2715893957056</v>
      </c>
      <c r="M19" s="104">
        <v>-92.212397469446358</v>
      </c>
      <c r="N19" s="104">
        <v>-82</v>
      </c>
      <c r="O19" s="104">
        <v>-92</v>
      </c>
      <c r="P19" s="104">
        <v>-119</v>
      </c>
      <c r="Q19" s="103">
        <v>-385</v>
      </c>
      <c r="R19" s="104">
        <v>-112</v>
      </c>
      <c r="S19" s="104">
        <v>-108</v>
      </c>
      <c r="T19" s="104">
        <v>-105</v>
      </c>
    </row>
    <row r="20" spans="2:20" s="6" customFormat="1" ht="21.75">
      <c r="B20" s="105" t="s">
        <v>199</v>
      </c>
      <c r="C20" s="106">
        <v>148.02853933893951</v>
      </c>
      <c r="D20" s="106">
        <v>-315.70293688525379</v>
      </c>
      <c r="E20" s="106">
        <v>-238.98445601727764</v>
      </c>
      <c r="F20" s="106">
        <v>-156.11980518467408</v>
      </c>
      <c r="G20" s="107">
        <v>-563</v>
      </c>
      <c r="H20" s="106">
        <v>-83.788327439205645</v>
      </c>
      <c r="I20" s="106">
        <v>47.861847680442665</v>
      </c>
      <c r="J20" s="106">
        <v>-108.86937774834536</v>
      </c>
      <c r="K20" s="106">
        <v>-149.78758468049708</v>
      </c>
      <c r="L20" s="107">
        <v>-295</v>
      </c>
      <c r="M20" s="83">
        <v>-152</v>
      </c>
      <c r="N20" s="106">
        <v>150</v>
      </c>
      <c r="O20" s="83">
        <v>-273</v>
      </c>
      <c r="P20" s="106">
        <v>-816</v>
      </c>
      <c r="Q20" s="107">
        <v>-1091</v>
      </c>
      <c r="R20" s="83">
        <v>-162</v>
      </c>
      <c r="S20" s="83">
        <v>350</v>
      </c>
      <c r="T20" s="83">
        <v>-130</v>
      </c>
    </row>
    <row r="21" spans="2:20" s="6" customFormat="1" ht="14.25" customHeight="1">
      <c r="B21" s="105"/>
      <c r="C21" s="109"/>
      <c r="D21" s="109"/>
      <c r="E21" s="109"/>
      <c r="F21" s="109"/>
      <c r="G21" s="110"/>
      <c r="H21" s="111"/>
      <c r="I21" s="109"/>
      <c r="J21" s="109"/>
      <c r="K21" s="109"/>
      <c r="L21" s="110"/>
      <c r="M21" s="111"/>
      <c r="N21" s="109"/>
      <c r="O21" s="109"/>
      <c r="P21" s="109"/>
      <c r="Q21" s="110"/>
      <c r="R21" s="109"/>
      <c r="S21" s="109"/>
      <c r="T21" s="109"/>
    </row>
    <row r="22" spans="2:20" s="6" customFormat="1" ht="21.75">
      <c r="B22" s="98" t="s">
        <v>226</v>
      </c>
      <c r="C22" s="104">
        <v>-46</v>
      </c>
      <c r="D22" s="104">
        <v>-128</v>
      </c>
      <c r="E22" s="104">
        <v>-2</v>
      </c>
      <c r="F22" s="104">
        <v>-19</v>
      </c>
      <c r="G22" s="103">
        <v>-193.93442434352696</v>
      </c>
      <c r="H22" s="104">
        <v>1</v>
      </c>
      <c r="I22" s="104">
        <v>-48</v>
      </c>
      <c r="J22" s="104">
        <v>-52</v>
      </c>
      <c r="K22" s="104">
        <v>24</v>
      </c>
      <c r="L22" s="103">
        <v>-74.591871863330425</v>
      </c>
      <c r="M22" s="102">
        <v>41</v>
      </c>
      <c r="N22" s="102">
        <v>-86</v>
      </c>
      <c r="O22" s="104">
        <v>11</v>
      </c>
      <c r="P22" s="102">
        <v>-86</v>
      </c>
      <c r="Q22" s="103">
        <v>-120</v>
      </c>
      <c r="R22" s="104">
        <v>-15</v>
      </c>
      <c r="S22" s="104">
        <v>-53</v>
      </c>
      <c r="T22" s="104">
        <v>16</v>
      </c>
    </row>
    <row r="23" spans="2:20" s="6" customFormat="1" ht="22.5" thickBot="1">
      <c r="B23" s="105" t="s">
        <v>193</v>
      </c>
      <c r="C23" s="118">
        <v>102.02853933893951</v>
      </c>
      <c r="D23" s="118">
        <v>-443.70293688525379</v>
      </c>
      <c r="E23" s="118">
        <v>-240.98445601727764</v>
      </c>
      <c r="F23" s="118">
        <v>-175.11980518467408</v>
      </c>
      <c r="G23" s="119">
        <v>-757</v>
      </c>
      <c r="H23" s="118">
        <v>-82.788327439205645</v>
      </c>
      <c r="I23" s="118">
        <v>-0.13815231955733509</v>
      </c>
      <c r="J23" s="118">
        <v>-160.86937774834536</v>
      </c>
      <c r="K23" s="118">
        <v>-125.78758468049708</v>
      </c>
      <c r="L23" s="119">
        <v>-370</v>
      </c>
      <c r="M23" s="118">
        <f>M20+M22</f>
        <v>-111</v>
      </c>
      <c r="N23" s="118">
        <f>N20+N22</f>
        <v>64</v>
      </c>
      <c r="O23" s="118">
        <v>-262</v>
      </c>
      <c r="P23" s="118">
        <v>-902</v>
      </c>
      <c r="Q23" s="119">
        <v>-1211</v>
      </c>
      <c r="R23" s="118">
        <v>-177</v>
      </c>
      <c r="S23" s="118">
        <v>297</v>
      </c>
      <c r="T23" s="118">
        <v>-114</v>
      </c>
    </row>
    <row r="24" spans="2:20" s="6" customFormat="1" ht="12" customHeight="1">
      <c r="B24" s="105"/>
      <c r="C24" s="106"/>
      <c r="D24" s="106"/>
      <c r="E24" s="106"/>
      <c r="F24" s="83"/>
      <c r="G24" s="83"/>
      <c r="H24" s="83"/>
      <c r="I24" s="83"/>
      <c r="J24" s="83"/>
      <c r="K24" s="83"/>
      <c r="L24" s="83"/>
      <c r="M24" s="83"/>
      <c r="N24" s="83"/>
      <c r="O24" s="83"/>
      <c r="P24" s="83"/>
      <c r="Q24" s="83"/>
      <c r="R24" s="83"/>
      <c r="S24" s="83"/>
    </row>
    <row r="25" spans="2:20">
      <c r="B25" s="308" t="s">
        <v>149</v>
      </c>
      <c r="C25" s="308"/>
      <c r="D25" s="308"/>
      <c r="E25" s="308"/>
      <c r="F25" s="308"/>
      <c r="G25" s="308"/>
      <c r="H25" s="308"/>
      <c r="I25" s="308"/>
      <c r="J25" s="308"/>
      <c r="K25" s="308"/>
      <c r="L25" s="308"/>
      <c r="M25" s="308"/>
      <c r="N25" s="308"/>
      <c r="O25" s="308"/>
      <c r="P25" s="308"/>
      <c r="Q25" s="308"/>
      <c r="R25" s="308"/>
      <c r="S25" s="308"/>
    </row>
  </sheetData>
  <mergeCells count="2">
    <mergeCell ref="B25:S25"/>
    <mergeCell ref="B2:T2"/>
  </mergeCells>
  <phoneticPr fontId="35" type="noConversion"/>
  <printOptions horizontalCentered="1"/>
  <pageMargins left="0.23622047244094491" right="0.23622047244094491"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1B93-3BE6-4E11-A76C-B250529B8C7F}">
  <sheetPr codeName="Sheet3">
    <tabColor rgb="FF021237"/>
  </sheetPr>
  <dimension ref="B1:W128"/>
  <sheetViews>
    <sheetView showGridLines="0" zoomScale="70" zoomScaleNormal="70" zoomScaleSheetLayoutView="85" workbookViewId="0">
      <selection activeCell="O26" sqref="O26"/>
    </sheetView>
  </sheetViews>
  <sheetFormatPr defaultColWidth="9.28515625" defaultRowHeight="21.75"/>
  <cols>
    <col min="1" max="1" width="2.7109375" style="7" customWidth="1"/>
    <col min="2" max="2" width="45.5703125" style="13" customWidth="1"/>
    <col min="3" max="3" width="12.5703125" style="7" customWidth="1"/>
    <col min="4" max="4" width="10.42578125" style="7" customWidth="1"/>
    <col min="5" max="5" width="12.5703125" style="7" customWidth="1"/>
    <col min="6" max="6" width="11.28515625" style="7" customWidth="1"/>
    <col min="7" max="7" width="11.7109375" style="7" bestFit="1" customWidth="1"/>
    <col min="8" max="20" width="12.5703125" style="7" customWidth="1"/>
    <col min="21" max="21" width="0.28515625" style="7" customWidth="1"/>
    <col min="22" max="22" width="45.42578125" style="7" bestFit="1" customWidth="1"/>
    <col min="23" max="23" width="11.5703125" style="7" bestFit="1" customWidth="1"/>
    <col min="24" max="16384" width="9.28515625" style="7"/>
  </cols>
  <sheetData>
    <row r="1" spans="2:21" ht="7.5" customHeight="1">
      <c r="B1" s="9"/>
      <c r="C1" s="9"/>
      <c r="D1" s="9"/>
      <c r="E1" s="9"/>
      <c r="F1" s="9"/>
      <c r="G1" s="9"/>
      <c r="H1" s="9"/>
      <c r="I1" s="9"/>
      <c r="J1" s="9"/>
      <c r="K1" s="9"/>
      <c r="L1" s="9"/>
      <c r="M1" s="9"/>
      <c r="N1" s="9"/>
      <c r="O1" s="9"/>
      <c r="P1" s="9"/>
      <c r="Q1" s="9"/>
      <c r="R1" s="9"/>
      <c r="S1" s="9"/>
      <c r="T1" s="9"/>
    </row>
    <row r="2" spans="2:21" ht="28.5">
      <c r="B2" s="316" t="s">
        <v>129</v>
      </c>
      <c r="C2" s="317"/>
      <c r="D2" s="317"/>
      <c r="E2" s="317"/>
      <c r="F2" s="317"/>
      <c r="G2" s="317"/>
      <c r="H2" s="317"/>
      <c r="I2" s="317"/>
      <c r="J2" s="317"/>
      <c r="K2" s="317"/>
      <c r="L2" s="317"/>
      <c r="M2" s="317"/>
      <c r="N2" s="317"/>
      <c r="O2" s="317"/>
      <c r="P2" s="317"/>
      <c r="Q2" s="317"/>
      <c r="R2" s="317"/>
      <c r="S2" s="317"/>
      <c r="T2" s="317"/>
      <c r="U2" s="318"/>
    </row>
    <row r="3" spans="2:21" ht="13.5" customHeight="1">
      <c r="B3" s="9"/>
      <c r="C3" s="9"/>
      <c r="D3" s="9"/>
      <c r="E3" s="9"/>
      <c r="F3" s="9"/>
      <c r="G3" s="9"/>
      <c r="H3" s="9"/>
      <c r="I3" s="9"/>
      <c r="J3" s="9"/>
      <c r="K3" s="9"/>
      <c r="L3" s="9"/>
      <c r="M3" s="9"/>
      <c r="N3" s="9"/>
      <c r="O3" s="9"/>
      <c r="P3" s="9"/>
      <c r="Q3" s="9"/>
      <c r="R3" s="9"/>
      <c r="S3" s="9"/>
      <c r="T3" s="9"/>
    </row>
    <row r="4" spans="2:21" ht="24.75">
      <c r="B4" s="315" t="s">
        <v>29</v>
      </c>
      <c r="C4" s="315"/>
      <c r="D4" s="315"/>
      <c r="E4" s="315"/>
      <c r="F4" s="315"/>
      <c r="G4" s="315"/>
      <c r="H4" s="315"/>
      <c r="I4" s="315"/>
      <c r="J4" s="315"/>
      <c r="K4" s="315"/>
      <c r="L4" s="315"/>
      <c r="M4" s="315"/>
      <c r="N4" s="315"/>
      <c r="O4" s="315"/>
      <c r="P4" s="315"/>
      <c r="Q4" s="315"/>
      <c r="R4" s="315"/>
      <c r="S4" s="315"/>
      <c r="T4" s="285"/>
    </row>
    <row r="5" spans="2:21" s="11" customFormat="1">
      <c r="B5" s="39" t="s">
        <v>92</v>
      </c>
      <c r="C5" s="31" t="s">
        <v>12</v>
      </c>
      <c r="D5" s="31" t="s">
        <v>13</v>
      </c>
      <c r="E5" s="31" t="s">
        <v>14</v>
      </c>
      <c r="F5" s="31" t="s">
        <v>15</v>
      </c>
      <c r="G5" s="31" t="s">
        <v>16</v>
      </c>
      <c r="H5" s="31" t="s">
        <v>17</v>
      </c>
      <c r="I5" s="31" t="s">
        <v>18</v>
      </c>
      <c r="J5" s="31" t="s">
        <v>19</v>
      </c>
      <c r="K5" s="31" t="s">
        <v>20</v>
      </c>
      <c r="L5" s="31" t="s">
        <v>0</v>
      </c>
      <c r="M5" s="31" t="s">
        <v>21</v>
      </c>
      <c r="N5" s="31" t="s">
        <v>22</v>
      </c>
      <c r="O5" s="31" t="s">
        <v>98</v>
      </c>
      <c r="P5" s="31" t="s">
        <v>99</v>
      </c>
      <c r="Q5" s="31" t="s">
        <v>97</v>
      </c>
      <c r="R5" s="31" t="s">
        <v>132</v>
      </c>
      <c r="S5" s="31" t="s">
        <v>171</v>
      </c>
      <c r="T5" s="31" t="s">
        <v>214</v>
      </c>
    </row>
    <row r="6" spans="2:21" s="20" customFormat="1">
      <c r="B6" s="121" t="s">
        <v>94</v>
      </c>
      <c r="C6" s="106">
        <v>7868.2473333333301</v>
      </c>
      <c r="D6" s="106">
        <v>8190.5023333333393</v>
      </c>
      <c r="E6" s="106">
        <v>7810.7630000000008</v>
      </c>
      <c r="F6" s="106">
        <v>8715.1253333333298</v>
      </c>
      <c r="G6" s="84">
        <v>8146.1594999999998</v>
      </c>
      <c r="H6" s="106">
        <v>9522.4716666666664</v>
      </c>
      <c r="I6" s="106">
        <v>9747.1676666666681</v>
      </c>
      <c r="J6" s="106">
        <v>9595.5933333333342</v>
      </c>
      <c r="K6" s="106">
        <v>12113.756333333333</v>
      </c>
      <c r="L6" s="84">
        <v>10244.74725</v>
      </c>
      <c r="M6" s="106">
        <v>12349.235333333334</v>
      </c>
      <c r="N6" s="106">
        <v>12221.715666666667</v>
      </c>
      <c r="O6" s="106">
        <v>11139.311</v>
      </c>
      <c r="P6" s="106">
        <v>13588.494333333334</v>
      </c>
      <c r="Q6" s="84">
        <v>12324.689083333335</v>
      </c>
      <c r="R6" s="83">
        <v>13722.374666666667</v>
      </c>
      <c r="S6" s="83">
        <v>14344</v>
      </c>
      <c r="T6" s="83">
        <v>12920</v>
      </c>
    </row>
    <row r="7" spans="2:21" s="6" customFormat="1" ht="12" customHeight="1">
      <c r="B7" s="121"/>
      <c r="C7" s="146"/>
      <c r="D7" s="146"/>
      <c r="E7" s="146"/>
      <c r="F7" s="146"/>
      <c r="G7" s="123"/>
      <c r="H7" s="147"/>
      <c r="I7" s="146"/>
      <c r="J7" s="146"/>
      <c r="K7" s="146"/>
      <c r="L7" s="123"/>
      <c r="M7" s="147"/>
      <c r="N7" s="146"/>
      <c r="O7" s="146"/>
      <c r="P7" s="146"/>
      <c r="Q7" s="123"/>
      <c r="R7" s="124"/>
      <c r="S7" s="124"/>
      <c r="T7" s="124"/>
    </row>
    <row r="8" spans="2:21" s="6" customFormat="1">
      <c r="B8" s="121" t="s">
        <v>30</v>
      </c>
      <c r="C8" s="106">
        <v>11997.220500407908</v>
      </c>
      <c r="D8" s="106">
        <v>11642.958147048907</v>
      </c>
      <c r="E8" s="106">
        <v>11589.800532824993</v>
      </c>
      <c r="F8" s="106">
        <v>14179.807025774207</v>
      </c>
      <c r="G8" s="84">
        <v>49409.786206056015</v>
      </c>
      <c r="H8" s="106">
        <v>15045.387251872829</v>
      </c>
      <c r="I8" s="106">
        <v>13593.460458547081</v>
      </c>
      <c r="J8" s="106">
        <v>12104.71401354404</v>
      </c>
      <c r="K8" s="106">
        <v>17583.090939727026</v>
      </c>
      <c r="L8" s="84">
        <v>58326.652663690984</v>
      </c>
      <c r="M8" s="106">
        <v>18589.060631434098</v>
      </c>
      <c r="N8" s="106">
        <v>15581.51809987478</v>
      </c>
      <c r="O8" s="83">
        <v>14165.020210473724</v>
      </c>
      <c r="P8" s="106">
        <v>21966</v>
      </c>
      <c r="Q8" s="84">
        <v>70302.028403546661</v>
      </c>
      <c r="R8" s="83">
        <v>20860.269352731746</v>
      </c>
      <c r="S8" s="83">
        <v>18398</v>
      </c>
      <c r="T8" s="83">
        <v>17002</v>
      </c>
    </row>
    <row r="9" spans="2:21" s="6" customFormat="1">
      <c r="B9" s="62" t="s">
        <v>91</v>
      </c>
      <c r="C9" s="53">
        <v>8.7970862956439341E-2</v>
      </c>
      <c r="D9" s="53">
        <v>0.10406889218746102</v>
      </c>
      <c r="E9" s="53">
        <v>9.5383948547988137E-2</v>
      </c>
      <c r="F9" s="53">
        <v>8.0415635676349642E-2</v>
      </c>
      <c r="G9" s="54">
        <v>9.1334836205885533E-2</v>
      </c>
      <c r="H9" s="55">
        <v>7.3873875935289129E-2</v>
      </c>
      <c r="I9" s="53">
        <v>9.8674054723661336E-2</v>
      </c>
      <c r="J9" s="53">
        <v>0.1003462528456167</v>
      </c>
      <c r="K9" s="53">
        <v>9.375945903468122E-2</v>
      </c>
      <c r="L9" s="54">
        <v>9.1142324774905248E-2</v>
      </c>
      <c r="M9" s="55">
        <v>8.9668477026910554E-2</v>
      </c>
      <c r="N9" s="53">
        <v>0.11069284748590057</v>
      </c>
      <c r="O9" s="53">
        <v>9.090183203034144E-2</v>
      </c>
      <c r="P9" s="53">
        <v>8.6756534217819689E-2</v>
      </c>
      <c r="Q9" s="54">
        <v>9.3666898231336948E-2</v>
      </c>
      <c r="R9" s="77">
        <v>9.0428429306613711E-2</v>
      </c>
      <c r="S9" s="77">
        <v>0.114</v>
      </c>
      <c r="T9" s="77">
        <v>0.10100000000000001</v>
      </c>
    </row>
    <row r="10" spans="2:21" s="6" customFormat="1" ht="12" customHeight="1">
      <c r="B10" s="128"/>
      <c r="C10" s="125"/>
      <c r="D10" s="125"/>
      <c r="E10" s="125"/>
      <c r="F10" s="125"/>
      <c r="G10" s="123"/>
      <c r="H10" s="148"/>
      <c r="I10" s="125"/>
      <c r="J10" s="125"/>
      <c r="K10" s="125"/>
      <c r="L10" s="123"/>
      <c r="M10" s="148"/>
      <c r="N10" s="125"/>
      <c r="O10" s="125"/>
      <c r="P10" s="125"/>
      <c r="Q10" s="123"/>
      <c r="R10" s="125"/>
      <c r="S10" s="125"/>
      <c r="T10" s="125"/>
    </row>
    <row r="11" spans="2:21" s="6" customFormat="1">
      <c r="B11" s="128" t="s">
        <v>23</v>
      </c>
      <c r="C11" s="99">
        <v>1055.4058404995687</v>
      </c>
      <c r="D11" s="99">
        <v>1211.6697561483536</v>
      </c>
      <c r="E11" s="99">
        <v>1105.4809377044246</v>
      </c>
      <c r="F11" s="99">
        <v>1140.2781957456016</v>
      </c>
      <c r="G11" s="84">
        <v>4512.8347300979485</v>
      </c>
      <c r="H11" s="99">
        <v>1111.4610712432341</v>
      </c>
      <c r="I11" s="99">
        <v>1341.3218611706011</v>
      </c>
      <c r="J11" s="99">
        <v>1214.6626930269699</v>
      </c>
      <c r="K11" s="99">
        <v>1648.5810946664105</v>
      </c>
      <c r="L11" s="84">
        <v>5316.0267201072156</v>
      </c>
      <c r="M11" s="99">
        <v>1666.8527561815959</v>
      </c>
      <c r="N11" s="99">
        <v>1724.7626066282382</v>
      </c>
      <c r="O11" s="101">
        <v>1286</v>
      </c>
      <c r="P11" s="99">
        <v>1907</v>
      </c>
      <c r="Q11" s="84">
        <v>6584.9729399315647</v>
      </c>
      <c r="R11" s="101">
        <v>1886.3613924804233</v>
      </c>
      <c r="S11" s="101">
        <v>2095</v>
      </c>
      <c r="T11" s="101">
        <v>1709</v>
      </c>
    </row>
    <row r="12" spans="2:21" s="6" customFormat="1">
      <c r="B12" s="128" t="s">
        <v>24</v>
      </c>
      <c r="C12" s="99">
        <v>812.65995151944662</v>
      </c>
      <c r="D12" s="99">
        <v>795.95004901510674</v>
      </c>
      <c r="E12" s="99">
        <v>736.43486097433265</v>
      </c>
      <c r="F12" s="99">
        <v>769.64633693816506</v>
      </c>
      <c r="G12" s="84">
        <v>3114.6911984470507</v>
      </c>
      <c r="H12" s="99">
        <v>852.67500311466915</v>
      </c>
      <c r="I12" s="99">
        <v>797.71153790851963</v>
      </c>
      <c r="J12" s="99">
        <v>879.1673249197944</v>
      </c>
      <c r="K12" s="99">
        <v>1043.2808328285855</v>
      </c>
      <c r="L12" s="84">
        <v>3572.834698771569</v>
      </c>
      <c r="M12" s="99">
        <v>1112.7587410599533</v>
      </c>
      <c r="N12" s="99">
        <v>1122.0409851231839</v>
      </c>
      <c r="O12" s="101">
        <v>1134</v>
      </c>
      <c r="P12" s="99">
        <v>1252</v>
      </c>
      <c r="Q12" s="84">
        <v>4620.7373305759229</v>
      </c>
      <c r="R12" s="101">
        <v>1363.9756759763311</v>
      </c>
      <c r="S12" s="101">
        <v>1354</v>
      </c>
      <c r="T12" s="101">
        <v>1411</v>
      </c>
    </row>
    <row r="13" spans="2:21" s="6" customFormat="1">
      <c r="B13" s="128" t="s">
        <v>25</v>
      </c>
      <c r="C13" s="99">
        <v>178.83588122954515</v>
      </c>
      <c r="D13" s="99">
        <v>183.52113740365465</v>
      </c>
      <c r="E13" s="99">
        <v>149.92474375109367</v>
      </c>
      <c r="F13" s="99">
        <v>168.50600905527642</v>
      </c>
      <c r="G13" s="84">
        <v>680.78777143956995</v>
      </c>
      <c r="H13" s="99">
        <v>144.12309909018421</v>
      </c>
      <c r="I13" s="99">
        <v>147.41158114386047</v>
      </c>
      <c r="J13" s="99">
        <v>133.07765244380346</v>
      </c>
      <c r="K13" s="99">
        <v>149.87961601504915</v>
      </c>
      <c r="L13" s="84">
        <v>574.49194869289738</v>
      </c>
      <c r="M13" s="101">
        <v>138</v>
      </c>
      <c r="N13" s="99">
        <v>153.55261352345948</v>
      </c>
      <c r="O13" s="101">
        <v>138</v>
      </c>
      <c r="P13" s="99">
        <v>154</v>
      </c>
      <c r="Q13" s="84">
        <v>583.88252737107575</v>
      </c>
      <c r="R13" s="101">
        <v>147.00948790570041</v>
      </c>
      <c r="S13" s="101">
        <v>161</v>
      </c>
      <c r="T13" s="101">
        <v>128</v>
      </c>
    </row>
    <row r="14" spans="2:21" s="6" customFormat="1">
      <c r="B14" s="132" t="s">
        <v>26</v>
      </c>
      <c r="C14" s="112">
        <v>2046.9016732485607</v>
      </c>
      <c r="D14" s="112">
        <v>2191.1409425671154</v>
      </c>
      <c r="E14" s="112">
        <v>1991.840542429851</v>
      </c>
      <c r="F14" s="112">
        <v>2078.4305417390428</v>
      </c>
      <c r="G14" s="127">
        <v>8308.3136999845701</v>
      </c>
      <c r="H14" s="112">
        <v>2108.04460482275</v>
      </c>
      <c r="I14" s="112">
        <v>2286.6509416362692</v>
      </c>
      <c r="J14" s="112">
        <v>2226.9071239423624</v>
      </c>
      <c r="K14" s="112">
        <v>2841.7409784663632</v>
      </c>
      <c r="L14" s="127">
        <v>9463.3436488677453</v>
      </c>
      <c r="M14" s="112">
        <v>2918.2004809310406</v>
      </c>
      <c r="N14" s="114">
        <v>3001</v>
      </c>
      <c r="O14" s="112">
        <v>2558</v>
      </c>
      <c r="P14" s="112">
        <v>3313</v>
      </c>
      <c r="Q14" s="127">
        <v>11789.592801282479</v>
      </c>
      <c r="R14" s="114">
        <v>3397.346556362455</v>
      </c>
      <c r="S14" s="114">
        <v>3611</v>
      </c>
      <c r="T14" s="114">
        <v>3248</v>
      </c>
      <c r="U14" s="90"/>
    </row>
    <row r="15" spans="2:21" s="6" customFormat="1" ht="13.5" customHeight="1">
      <c r="B15" s="128"/>
      <c r="C15" s="149"/>
      <c r="D15" s="149"/>
      <c r="E15" s="149"/>
      <c r="F15" s="149"/>
      <c r="G15" s="130"/>
      <c r="H15" s="150"/>
      <c r="I15" s="149"/>
      <c r="J15" s="149"/>
      <c r="K15" s="149"/>
      <c r="L15" s="130"/>
      <c r="M15" s="150"/>
      <c r="N15" s="149"/>
      <c r="O15" s="149"/>
      <c r="P15" s="149"/>
      <c r="Q15" s="130"/>
      <c r="R15" s="129"/>
      <c r="S15" s="129"/>
      <c r="T15" s="129"/>
    </row>
    <row r="16" spans="2:21" s="6" customFormat="1" ht="22.5">
      <c r="B16" s="132" t="s">
        <v>158</v>
      </c>
      <c r="C16" s="112">
        <v>387.49216493977798</v>
      </c>
      <c r="D16" s="112">
        <v>430.31417139078894</v>
      </c>
      <c r="E16" s="112">
        <v>285.6295257600076</v>
      </c>
      <c r="F16" s="112">
        <v>265.92547564783945</v>
      </c>
      <c r="G16" s="127">
        <v>1369.361337738414</v>
      </c>
      <c r="H16" s="112">
        <v>178.17105241107754</v>
      </c>
      <c r="I16" s="112">
        <v>430.17929467255362</v>
      </c>
      <c r="J16" s="112">
        <v>276.20420067651162</v>
      </c>
      <c r="K16" s="112">
        <v>404.58857606813808</v>
      </c>
      <c r="L16" s="127">
        <v>1289.1431238282807</v>
      </c>
      <c r="M16" s="112">
        <v>352.37</v>
      </c>
      <c r="N16" s="112">
        <v>632.16999999999996</v>
      </c>
      <c r="O16" s="114">
        <v>258</v>
      </c>
      <c r="P16" s="112">
        <v>632</v>
      </c>
      <c r="Q16" s="127">
        <v>1874.0552881539686</v>
      </c>
      <c r="R16" s="114">
        <v>514.37298927217239</v>
      </c>
      <c r="S16" s="114">
        <v>738</v>
      </c>
      <c r="T16" s="114">
        <v>450</v>
      </c>
    </row>
    <row r="17" spans="2:21" s="12" customFormat="1" ht="22.5">
      <c r="B17" s="87" t="s">
        <v>137</v>
      </c>
      <c r="C17" s="57">
        <v>0.18930668238929316</v>
      </c>
      <c r="D17" s="57">
        <v>0.19638817523378382</v>
      </c>
      <c r="E17" s="57">
        <v>0.14339979515205944</v>
      </c>
      <c r="F17" s="57">
        <v>0.12794532716274321</v>
      </c>
      <c r="G17" s="56">
        <v>0.16481820345095505</v>
      </c>
      <c r="H17" s="58">
        <v>8.4519583695459158E-2</v>
      </c>
      <c r="I17" s="57">
        <v>0.18812634969320166</v>
      </c>
      <c r="J17" s="57">
        <v>0.12403040868069019</v>
      </c>
      <c r="K17" s="57">
        <v>0.14237348834181476</v>
      </c>
      <c r="L17" s="56">
        <v>0.13622490862228406</v>
      </c>
      <c r="M17" s="58">
        <v>0.12074907200603904</v>
      </c>
      <c r="N17" s="57">
        <v>0.21069831604947151</v>
      </c>
      <c r="O17" s="57">
        <v>0.10086004691164972</v>
      </c>
      <c r="P17" s="57">
        <v>0.19076365831572592</v>
      </c>
      <c r="Q17" s="56">
        <v>0.15895844069780832</v>
      </c>
      <c r="R17" s="80">
        <v>0.15140433298124065</v>
      </c>
      <c r="S17" s="80">
        <v>0.20399999999999999</v>
      </c>
      <c r="T17" s="57">
        <f>T16/T14</f>
        <v>0.13854679802955666</v>
      </c>
    </row>
    <row r="18" spans="2:21" s="12" customFormat="1" ht="8.25" customHeight="1">
      <c r="B18" s="24"/>
      <c r="C18" s="37"/>
      <c r="D18" s="37"/>
      <c r="E18" s="37"/>
      <c r="F18" s="37"/>
      <c r="G18" s="38"/>
      <c r="H18" s="40"/>
      <c r="I18" s="37"/>
      <c r="J18" s="37"/>
      <c r="K18" s="37"/>
      <c r="L18" s="38"/>
      <c r="M18" s="40"/>
      <c r="N18" s="37"/>
      <c r="O18" s="37"/>
      <c r="P18" s="37"/>
      <c r="Q18" s="38"/>
      <c r="R18" s="75"/>
      <c r="S18" s="75"/>
      <c r="T18" s="75"/>
    </row>
    <row r="19" spans="2:21" s="12" customFormat="1" ht="24.75">
      <c r="B19" s="315" t="s">
        <v>127</v>
      </c>
      <c r="C19" s="315"/>
      <c r="D19" s="315"/>
      <c r="E19" s="315"/>
      <c r="F19" s="315"/>
      <c r="G19" s="315"/>
      <c r="H19" s="315"/>
      <c r="I19" s="315"/>
      <c r="J19" s="315"/>
      <c r="K19" s="315"/>
      <c r="L19" s="315"/>
      <c r="M19" s="315"/>
      <c r="N19" s="315"/>
      <c r="O19" s="315"/>
      <c r="P19" s="315"/>
      <c r="Q19" s="315"/>
      <c r="R19" s="315"/>
      <c r="S19" s="315"/>
      <c r="T19" s="315"/>
      <c r="U19" s="315"/>
    </row>
    <row r="20" spans="2:21" s="12" customFormat="1" ht="8.25" customHeight="1">
      <c r="B20" s="243"/>
      <c r="C20" s="244"/>
      <c r="D20" s="244"/>
      <c r="E20" s="244"/>
      <c r="F20" s="244"/>
      <c r="G20" s="245"/>
      <c r="H20" s="246"/>
      <c r="I20" s="244"/>
      <c r="J20" s="244"/>
      <c r="K20" s="244"/>
      <c r="L20" s="245"/>
      <c r="M20" s="246"/>
      <c r="N20" s="244"/>
      <c r="O20" s="244"/>
      <c r="P20" s="244"/>
      <c r="Q20" s="245"/>
      <c r="R20" s="247"/>
      <c r="S20" s="247"/>
      <c r="T20" s="288"/>
    </row>
    <row r="21" spans="2:21" s="12" customFormat="1" ht="63.75" customHeight="1">
      <c r="B21" s="165" t="s">
        <v>159</v>
      </c>
      <c r="C21" s="112">
        <v>-42.164664818687669</v>
      </c>
      <c r="D21" s="112">
        <v>-33.341074313128502</v>
      </c>
      <c r="E21" s="112">
        <v>-29.458825182442752</v>
      </c>
      <c r="F21" s="112">
        <v>-32.46828068348708</v>
      </c>
      <c r="G21" s="127">
        <v>-136.88824309664142</v>
      </c>
      <c r="H21" s="112">
        <v>-38.157590056287574</v>
      </c>
      <c r="I21" s="112">
        <v>-29.700767184722274</v>
      </c>
      <c r="J21" s="112">
        <v>-46.298304268943639</v>
      </c>
      <c r="K21" s="112">
        <v>-12.861688517942582</v>
      </c>
      <c r="L21" s="127">
        <v>-126.81178040340205</v>
      </c>
      <c r="M21" s="112">
        <v>-35</v>
      </c>
      <c r="N21" s="112">
        <v>-41</v>
      </c>
      <c r="O21" s="114">
        <v>-52.929591384977357</v>
      </c>
      <c r="P21" s="112">
        <v>-58</v>
      </c>
      <c r="Q21" s="127">
        <v>-186.65735883430568</v>
      </c>
      <c r="R21" s="114">
        <v>-36</v>
      </c>
      <c r="S21" s="114">
        <v>-45</v>
      </c>
      <c r="T21" s="270">
        <v>-69</v>
      </c>
      <c r="U21" s="91"/>
    </row>
    <row r="22" spans="2:21" ht="8.25" customHeight="1">
      <c r="B22" s="22"/>
      <c r="C22" s="19"/>
      <c r="D22" s="19"/>
      <c r="E22" s="19"/>
      <c r="F22" s="19"/>
      <c r="G22" s="23"/>
      <c r="H22" s="19"/>
      <c r="I22" s="19"/>
      <c r="J22" s="19"/>
      <c r="K22" s="19"/>
      <c r="L22" s="23"/>
      <c r="M22" s="19"/>
      <c r="N22" s="19"/>
      <c r="O22" s="19"/>
      <c r="P22" s="19"/>
      <c r="Q22" s="23"/>
      <c r="R22" s="23"/>
      <c r="S22" s="23"/>
      <c r="T22" s="23"/>
    </row>
    <row r="23" spans="2:21" ht="25.5">
      <c r="B23" s="312" t="s">
        <v>138</v>
      </c>
      <c r="C23" s="313"/>
      <c r="D23" s="313"/>
      <c r="E23" s="313"/>
      <c r="F23" s="313"/>
      <c r="G23" s="313"/>
      <c r="H23" s="313"/>
      <c r="I23" s="313"/>
      <c r="J23" s="313"/>
      <c r="K23" s="313"/>
      <c r="L23" s="313"/>
      <c r="M23" s="313"/>
      <c r="N23" s="313"/>
      <c r="O23" s="313"/>
      <c r="P23" s="313"/>
      <c r="Q23" s="313"/>
      <c r="R23" s="313"/>
      <c r="S23" s="313"/>
      <c r="T23" s="313"/>
      <c r="U23" s="314"/>
    </row>
    <row r="24" spans="2:21" s="11" customFormat="1">
      <c r="B24" s="30" t="s">
        <v>92</v>
      </c>
      <c r="C24" s="51" t="s">
        <v>12</v>
      </c>
      <c r="D24" s="51" t="s">
        <v>13</v>
      </c>
      <c r="E24" s="51" t="s">
        <v>14</v>
      </c>
      <c r="F24" s="51" t="s">
        <v>15</v>
      </c>
      <c r="G24" s="51" t="s">
        <v>16</v>
      </c>
      <c r="H24" s="51" t="s">
        <v>17</v>
      </c>
      <c r="I24" s="51" t="s">
        <v>18</v>
      </c>
      <c r="J24" s="51" t="s">
        <v>19</v>
      </c>
      <c r="K24" s="51" t="s">
        <v>20</v>
      </c>
      <c r="L24" s="51" t="s">
        <v>0</v>
      </c>
      <c r="M24" s="51" t="s">
        <v>21</v>
      </c>
      <c r="N24" s="51" t="s">
        <v>22</v>
      </c>
      <c r="O24" s="31" t="s">
        <v>98</v>
      </c>
      <c r="P24" s="31" t="s">
        <v>99</v>
      </c>
      <c r="Q24" s="31" t="s">
        <v>97</v>
      </c>
      <c r="R24" s="31" t="s">
        <v>132</v>
      </c>
      <c r="S24" s="31" t="s">
        <v>171</v>
      </c>
      <c r="T24" s="31" t="s">
        <v>214</v>
      </c>
      <c r="U24" s="94"/>
    </row>
    <row r="25" spans="2:21" s="20" customFormat="1">
      <c r="B25" s="121" t="s">
        <v>94</v>
      </c>
      <c r="C25" s="83">
        <v>1547.8696666666669</v>
      </c>
      <c r="D25" s="83">
        <v>1204.82866666667</v>
      </c>
      <c r="E25" s="83">
        <v>1233.5610000000033</v>
      </c>
      <c r="F25" s="83">
        <v>1889.4306666666635</v>
      </c>
      <c r="G25" s="84">
        <v>1468.922500000001</v>
      </c>
      <c r="H25" s="83">
        <v>2274.8786666666665</v>
      </c>
      <c r="I25" s="83">
        <v>1949.6030000000001</v>
      </c>
      <c r="J25" s="83">
        <v>1794.5976666666668</v>
      </c>
      <c r="K25" s="83">
        <v>2969.6483333333335</v>
      </c>
      <c r="L25" s="84">
        <v>2247.1819166666669</v>
      </c>
      <c r="M25" s="83">
        <v>3377.9906666666666</v>
      </c>
      <c r="N25" s="83">
        <v>2731.2453333333333</v>
      </c>
      <c r="O25" s="83">
        <v>2511.8110000000001</v>
      </c>
      <c r="P25" s="83">
        <v>3983.1979999999999</v>
      </c>
      <c r="Q25" s="84">
        <v>3151.0612499999997</v>
      </c>
      <c r="R25" s="83">
        <v>3898.1880000000001</v>
      </c>
      <c r="S25" s="83">
        <v>3466</v>
      </c>
      <c r="T25" s="83">
        <v>3211</v>
      </c>
    </row>
    <row r="26" spans="2:21" s="6" customFormat="1" ht="12" customHeight="1">
      <c r="B26" s="121"/>
      <c r="C26" s="146"/>
      <c r="D26" s="146"/>
      <c r="E26" s="146"/>
      <c r="F26" s="146"/>
      <c r="G26" s="123"/>
      <c r="H26" s="147"/>
      <c r="I26" s="146"/>
      <c r="J26" s="146"/>
      <c r="K26" s="146"/>
      <c r="L26" s="123"/>
      <c r="M26" s="147"/>
      <c r="N26" s="146"/>
      <c r="O26" s="146"/>
      <c r="P26" s="146"/>
      <c r="Q26" s="123"/>
      <c r="R26" s="124"/>
      <c r="S26" s="124"/>
      <c r="T26" s="124"/>
    </row>
    <row r="27" spans="2:21" s="20" customFormat="1">
      <c r="B27" s="121" t="s">
        <v>30</v>
      </c>
      <c r="C27" s="83">
        <v>3630.2731078299998</v>
      </c>
      <c r="D27" s="83">
        <v>3212.6342910099997</v>
      </c>
      <c r="E27" s="83">
        <v>2842.8139367400008</v>
      </c>
      <c r="F27" s="83">
        <v>5426.9141104599994</v>
      </c>
      <c r="G27" s="84">
        <v>15112.63544604</v>
      </c>
      <c r="H27" s="83">
        <v>7581.9343808999993</v>
      </c>
      <c r="I27" s="83">
        <v>6513.0477361905778</v>
      </c>
      <c r="J27" s="83">
        <v>5244.5653196678504</v>
      </c>
      <c r="K27" s="83">
        <v>9499.1692394272668</v>
      </c>
      <c r="L27" s="84">
        <v>28838.716676185693</v>
      </c>
      <c r="M27" s="83">
        <v>10909.226475260924</v>
      </c>
      <c r="N27" s="83">
        <v>8158.4862429202476</v>
      </c>
      <c r="O27" s="83">
        <v>7378.2247065358852</v>
      </c>
      <c r="P27" s="83">
        <v>14571</v>
      </c>
      <c r="Q27" s="84">
        <v>41015.962063974359</v>
      </c>
      <c r="R27" s="83">
        <v>13484.028181167683</v>
      </c>
      <c r="S27" s="83">
        <v>10976</v>
      </c>
      <c r="T27" s="83">
        <v>10037</v>
      </c>
    </row>
    <row r="28" spans="2:21" s="28" customFormat="1">
      <c r="B28" s="62" t="s">
        <v>91</v>
      </c>
      <c r="C28" s="79">
        <v>4.4498031790917679E-2</v>
      </c>
      <c r="D28" s="79">
        <v>8.337339082017757E-2</v>
      </c>
      <c r="E28" s="79">
        <v>6.3918526407396453E-2</v>
      </c>
      <c r="F28" s="79">
        <v>6.6637563249416096E-2</v>
      </c>
      <c r="G28" s="54">
        <v>6.3671830702349025E-2</v>
      </c>
      <c r="H28" s="79">
        <v>4.1615507238719034E-2</v>
      </c>
      <c r="I28" s="79">
        <v>7.9182634833747531E-2</v>
      </c>
      <c r="J28" s="79">
        <v>8.6382732745682908E-2</v>
      </c>
      <c r="K28" s="79">
        <v>8.5922953766052884E-2</v>
      </c>
      <c r="L28" s="54">
        <v>7.2835518757576129E-2</v>
      </c>
      <c r="M28" s="79">
        <v>6.95825741350935E-2</v>
      </c>
      <c r="N28" s="79">
        <v>9.5754102271977157E-2</v>
      </c>
      <c r="O28" s="79">
        <v>6.8627122009154926E-2</v>
      </c>
      <c r="P28" s="79">
        <v>7.0400421103230207E-2</v>
      </c>
      <c r="Q28" s="54">
        <v>7.4907002754266691E-2</v>
      </c>
      <c r="R28" s="77">
        <v>7.3158782208362305E-2</v>
      </c>
      <c r="S28" s="77">
        <v>0.1</v>
      </c>
      <c r="T28" s="77">
        <v>8.2000000000000003E-2</v>
      </c>
    </row>
    <row r="29" spans="2:21" s="6" customFormat="1" ht="12" customHeight="1">
      <c r="B29" s="22"/>
      <c r="C29" s="125"/>
      <c r="D29" s="125"/>
      <c r="E29" s="125"/>
      <c r="F29" s="125"/>
      <c r="G29" s="123"/>
      <c r="H29" s="125"/>
      <c r="I29" s="125"/>
      <c r="J29" s="125"/>
      <c r="K29" s="125"/>
      <c r="L29" s="123"/>
      <c r="M29" s="125"/>
      <c r="N29" s="125"/>
      <c r="O29" s="125"/>
      <c r="P29" s="125"/>
      <c r="Q29" s="123"/>
      <c r="R29" s="124"/>
      <c r="S29" s="124"/>
      <c r="T29" s="124"/>
    </row>
    <row r="30" spans="2:21" s="6" customFormat="1">
      <c r="B30" s="22" t="s">
        <v>23</v>
      </c>
      <c r="C30" s="101">
        <v>161.54000816193286</v>
      </c>
      <c r="D30" s="101">
        <v>267.8482143066808</v>
      </c>
      <c r="E30" s="101">
        <v>181.70847768683041</v>
      </c>
      <c r="F30" s="101">
        <v>361.63633228492688</v>
      </c>
      <c r="G30" s="84">
        <v>972.73303244037095</v>
      </c>
      <c r="H30" s="101">
        <v>315.52604511183665</v>
      </c>
      <c r="I30" s="101">
        <v>515.72028054954455</v>
      </c>
      <c r="J30" s="101">
        <v>453.03988437614498</v>
      </c>
      <c r="K30" s="101">
        <v>816.19667937522081</v>
      </c>
      <c r="L30" s="84">
        <v>2100.4828894127468</v>
      </c>
      <c r="M30" s="101">
        <v>759.09205997136803</v>
      </c>
      <c r="N30" s="101">
        <v>781.20852608910411</v>
      </c>
      <c r="O30" s="101">
        <v>506.34632714639952</v>
      </c>
      <c r="P30" s="101">
        <v>1026</v>
      </c>
      <c r="Q30" s="84">
        <v>3072.3827832950255</v>
      </c>
      <c r="R30" s="101">
        <v>986.47508099746631</v>
      </c>
      <c r="S30" s="101">
        <v>1099</v>
      </c>
      <c r="T30" s="101">
        <v>822</v>
      </c>
    </row>
    <row r="31" spans="2:21" s="6" customFormat="1">
      <c r="B31" s="22" t="s">
        <v>24</v>
      </c>
      <c r="C31" s="101">
        <v>108.17929600000012</v>
      </c>
      <c r="D31" s="101">
        <v>113.33169637000007</v>
      </c>
      <c r="E31" s="101">
        <v>109.16040861000008</v>
      </c>
      <c r="F31" s="101">
        <v>138.31494939999908</v>
      </c>
      <c r="G31" s="84">
        <v>468.98635037999935</v>
      </c>
      <c r="H31" s="101">
        <v>164.14309022999987</v>
      </c>
      <c r="I31" s="101">
        <v>161.98858060480092</v>
      </c>
      <c r="J31" s="101">
        <v>161.20685680139977</v>
      </c>
      <c r="K31" s="101">
        <v>200.62921495427918</v>
      </c>
      <c r="L31" s="84">
        <v>687.9677425904797</v>
      </c>
      <c r="M31" s="101">
        <v>241.05707592091281</v>
      </c>
      <c r="N31" s="101">
        <v>242.64411396027654</v>
      </c>
      <c r="O31" s="101">
        <v>252.2649214494686</v>
      </c>
      <c r="P31" s="101">
        <v>309</v>
      </c>
      <c r="Q31" s="84">
        <v>1044.6391422006814</v>
      </c>
      <c r="R31" s="101">
        <v>358.00870134316079</v>
      </c>
      <c r="S31" s="101">
        <v>357</v>
      </c>
      <c r="T31" s="101">
        <v>368</v>
      </c>
    </row>
    <row r="32" spans="2:21" s="6" customFormat="1">
      <c r="B32" s="22" t="s">
        <v>25</v>
      </c>
      <c r="C32" s="101">
        <v>94.225641070000009</v>
      </c>
      <c r="D32" s="101">
        <v>95.830315159999998</v>
      </c>
      <c r="E32" s="101">
        <v>73.768047150000001</v>
      </c>
      <c r="F32" s="101">
        <v>98.422335210000014</v>
      </c>
      <c r="G32" s="84">
        <v>362.24633859000005</v>
      </c>
      <c r="H32" s="101">
        <v>77.986500370000002</v>
      </c>
      <c r="I32" s="101">
        <v>77.126239380000001</v>
      </c>
      <c r="J32" s="101">
        <v>73.185991049999984</v>
      </c>
      <c r="K32" s="101">
        <v>87.963981110000006</v>
      </c>
      <c r="L32" s="84">
        <v>316.26271191000001</v>
      </c>
      <c r="M32" s="101">
        <v>70.842170259999989</v>
      </c>
      <c r="N32" s="101">
        <v>73.538163540000014</v>
      </c>
      <c r="O32" s="101">
        <v>70</v>
      </c>
      <c r="P32" s="101">
        <v>72</v>
      </c>
      <c r="Q32" s="84">
        <v>286.57713398999999</v>
      </c>
      <c r="R32" s="101">
        <v>66.342217680000005</v>
      </c>
      <c r="S32" s="101">
        <v>71</v>
      </c>
      <c r="T32" s="101">
        <v>60</v>
      </c>
    </row>
    <row r="33" spans="2:21" s="6" customFormat="1">
      <c r="B33" s="126" t="s">
        <v>26</v>
      </c>
      <c r="C33" s="114">
        <v>363.94494523193299</v>
      </c>
      <c r="D33" s="114">
        <v>477.01022583668089</v>
      </c>
      <c r="E33" s="114">
        <v>364.63693344683054</v>
      </c>
      <c r="F33" s="114">
        <v>598.37361689492593</v>
      </c>
      <c r="G33" s="127">
        <v>1803.9657214103704</v>
      </c>
      <c r="H33" s="114">
        <v>557.65563571183657</v>
      </c>
      <c r="I33" s="114">
        <v>754.83510053434543</v>
      </c>
      <c r="J33" s="114">
        <v>687.43273222754476</v>
      </c>
      <c r="K33" s="114">
        <v>1104.7898754395001</v>
      </c>
      <c r="L33" s="127">
        <v>3104.7133439132267</v>
      </c>
      <c r="M33" s="114">
        <v>1070.9913061522807</v>
      </c>
      <c r="N33" s="114">
        <v>1097.3908035893805</v>
      </c>
      <c r="O33" s="114">
        <v>828</v>
      </c>
      <c r="P33" s="114">
        <v>1408</v>
      </c>
      <c r="Q33" s="127">
        <v>4403.5990594857067</v>
      </c>
      <c r="R33" s="114">
        <v>1410</v>
      </c>
      <c r="S33" s="114">
        <v>1527</v>
      </c>
      <c r="T33" s="114">
        <v>1250</v>
      </c>
    </row>
    <row r="34" spans="2:21" s="6" customFormat="1" ht="13.5" customHeight="1">
      <c r="B34" s="128"/>
      <c r="C34" s="149"/>
      <c r="D34" s="149"/>
      <c r="E34" s="149"/>
      <c r="F34" s="149"/>
      <c r="G34" s="130"/>
      <c r="H34" s="150"/>
      <c r="I34" s="149"/>
      <c r="J34" s="149"/>
      <c r="K34" s="149"/>
      <c r="L34" s="130"/>
      <c r="M34" s="150"/>
      <c r="N34" s="149"/>
      <c r="O34" s="149"/>
      <c r="P34" s="149"/>
      <c r="Q34" s="130"/>
      <c r="R34" s="131"/>
      <c r="S34" s="131"/>
      <c r="T34" s="131"/>
    </row>
    <row r="35" spans="2:21" s="6" customFormat="1" ht="22.5">
      <c r="B35" s="132" t="s">
        <v>158</v>
      </c>
      <c r="C35" s="114">
        <v>-89.622436474945857</v>
      </c>
      <c r="D35" s="114">
        <v>37.784412334375304</v>
      </c>
      <c r="E35" s="114">
        <v>-134.05167711173587</v>
      </c>
      <c r="F35" s="114">
        <v>-26.191721439899766</v>
      </c>
      <c r="G35" s="127">
        <v>-212.08142269220593</v>
      </c>
      <c r="H35" s="114">
        <v>-162.39196427204644</v>
      </c>
      <c r="I35" s="114">
        <v>36.908427795806688</v>
      </c>
      <c r="J35" s="114">
        <v>-59.305756533364217</v>
      </c>
      <c r="K35" s="114">
        <v>10.413798660624252</v>
      </c>
      <c r="L35" s="127">
        <v>-174.37549434897983</v>
      </c>
      <c r="M35" s="114">
        <v>-53.154145468995353</v>
      </c>
      <c r="N35" s="114">
        <v>172.47699450981395</v>
      </c>
      <c r="O35" s="114">
        <v>-54.688035423543624</v>
      </c>
      <c r="P35" s="114">
        <v>168</v>
      </c>
      <c r="Q35" s="127">
        <v>231.95154021673466</v>
      </c>
      <c r="R35" s="114">
        <v>26.396991005928498</v>
      </c>
      <c r="S35" s="114">
        <v>260</v>
      </c>
      <c r="T35" s="114">
        <v>58</v>
      </c>
    </row>
    <row r="36" spans="2:21" s="12" customFormat="1" ht="22.5">
      <c r="B36" s="87" t="s">
        <v>137</v>
      </c>
      <c r="C36" s="80">
        <v>-0.24625273038984433</v>
      </c>
      <c r="D36" s="80">
        <v>7.9210906366003059E-2</v>
      </c>
      <c r="E36" s="80">
        <v>-0.36763055197008065</v>
      </c>
      <c r="F36" s="80">
        <v>-4.3771517828298599E-2</v>
      </c>
      <c r="G36" s="56">
        <v>-0.11756399812652601</v>
      </c>
      <c r="H36" s="80">
        <v>-0.29120473975799827</v>
      </c>
      <c r="I36" s="80">
        <v>4.8896014201882408E-2</v>
      </c>
      <c r="J36" s="80">
        <v>-8.6271359731723715E-2</v>
      </c>
      <c r="K36" s="80">
        <v>9.4260446191014417E-3</v>
      </c>
      <c r="L36" s="56">
        <v>-5.6164764676533509E-2</v>
      </c>
      <c r="M36" s="80">
        <v>-4.9630790804419046E-2</v>
      </c>
      <c r="N36" s="80">
        <v>0.15717007464038402</v>
      </c>
      <c r="O36" s="80">
        <v>-6.6048351960801485E-2</v>
      </c>
      <c r="P36" s="80">
        <v>0.11931818181818182</v>
      </c>
      <c r="Q36" s="56">
        <v>5.2673174165820652E-2</v>
      </c>
      <c r="R36" s="81">
        <v>1.8710309425501486E-2</v>
      </c>
      <c r="S36" s="81">
        <v>0.17</v>
      </c>
      <c r="T36" s="81">
        <f>T35/T33</f>
        <v>4.6399999999999997E-2</v>
      </c>
    </row>
    <row r="37" spans="2:21" ht="22.5">
      <c r="B37" s="164" t="s">
        <v>150</v>
      </c>
      <c r="C37" s="164"/>
      <c r="D37" s="164"/>
      <c r="E37" s="164"/>
      <c r="F37" s="164"/>
      <c r="G37" s="164"/>
      <c r="H37" s="164"/>
      <c r="I37" s="164"/>
      <c r="J37" s="164"/>
      <c r="K37" s="164"/>
      <c r="L37" s="164"/>
      <c r="M37" s="164"/>
      <c r="N37" s="164"/>
      <c r="O37" s="164"/>
      <c r="P37" s="164"/>
      <c r="Q37" s="164"/>
    </row>
    <row r="38" spans="2:21" s="6" customFormat="1">
      <c r="B38" s="136" t="s">
        <v>5</v>
      </c>
      <c r="C38" s="137">
        <v>205.77648987000001</v>
      </c>
      <c r="D38" s="137">
        <v>244.34086156999999</v>
      </c>
      <c r="E38" s="137">
        <v>201.05459234999998</v>
      </c>
      <c r="F38" s="137">
        <v>299.59015317395705</v>
      </c>
      <c r="G38" s="138">
        <v>950.76209696395699</v>
      </c>
      <c r="H38" s="137">
        <v>368.07656675509935</v>
      </c>
      <c r="I38" s="137">
        <v>426.63611807307092</v>
      </c>
      <c r="J38" s="137">
        <v>418.701724335726</v>
      </c>
      <c r="K38" s="137">
        <v>574.76619309888247</v>
      </c>
      <c r="L38" s="138">
        <v>1788.1806022627788</v>
      </c>
      <c r="M38" s="137">
        <v>646.99554098120973</v>
      </c>
      <c r="N38" s="137">
        <v>606.71904188962094</v>
      </c>
      <c r="O38" s="137">
        <v>496.81026263927765</v>
      </c>
      <c r="P38" s="137">
        <v>782</v>
      </c>
      <c r="Q38" s="138">
        <v>2532.8639191274747</v>
      </c>
      <c r="R38" s="137">
        <v>832.96103731102482</v>
      </c>
      <c r="S38" s="137">
        <v>839</v>
      </c>
      <c r="T38" s="139">
        <v>737</v>
      </c>
    </row>
    <row r="39" spans="2:21" s="6" customFormat="1" ht="43.5">
      <c r="B39" s="140" t="s">
        <v>7</v>
      </c>
      <c r="C39" s="101">
        <v>25.973695116830626</v>
      </c>
      <c r="D39" s="101">
        <v>21.054416485060134</v>
      </c>
      <c r="E39" s="101">
        <v>21.891617487977886</v>
      </c>
      <c r="F39" s="101">
        <v>43.021857803010484</v>
      </c>
      <c r="G39" s="84">
        <v>111.94158689287912</v>
      </c>
      <c r="H39" s="101">
        <v>25.23916317667102</v>
      </c>
      <c r="I39" s="101">
        <v>27.600704414705461</v>
      </c>
      <c r="J39" s="101">
        <v>3.2900866049372408</v>
      </c>
      <c r="K39" s="101">
        <v>51.965903113577099</v>
      </c>
      <c r="L39" s="84">
        <v>108.09585730989082</v>
      </c>
      <c r="M39" s="101">
        <v>48.451343705462214</v>
      </c>
      <c r="N39" s="101">
        <v>32.321248699119671</v>
      </c>
      <c r="O39" s="101">
        <v>57.467410690208403</v>
      </c>
      <c r="P39" s="101">
        <v>59</v>
      </c>
      <c r="Q39" s="84">
        <v>196.31089138209478</v>
      </c>
      <c r="R39" s="101">
        <v>55.16346347135881</v>
      </c>
      <c r="S39" s="101">
        <v>73</v>
      </c>
      <c r="T39" s="141">
        <v>72</v>
      </c>
    </row>
    <row r="40" spans="2:21" s="6" customFormat="1">
      <c r="B40" s="140" t="s">
        <v>27</v>
      </c>
      <c r="C40" s="101">
        <v>219.59460415866195</v>
      </c>
      <c r="D40" s="101">
        <v>145.91398270982666</v>
      </c>
      <c r="E40" s="101">
        <v>223.25172977681692</v>
      </c>
      <c r="F40" s="101">
        <v>263.93137826941626</v>
      </c>
      <c r="G40" s="84">
        <v>852.69169491472167</v>
      </c>
      <c r="H40" s="101">
        <v>284.63861621372138</v>
      </c>
      <c r="I40" s="101">
        <v>218.72830790730822</v>
      </c>
      <c r="J40" s="101">
        <v>242.64604796926926</v>
      </c>
      <c r="K40" s="101">
        <v>395.93909209643891</v>
      </c>
      <c r="L40" s="84">
        <v>1141.9520641867377</v>
      </c>
      <c r="M40" s="101">
        <v>364.26315192787087</v>
      </c>
      <c r="N40" s="101">
        <v>213.0151270873163</v>
      </c>
      <c r="O40" s="101">
        <v>245.8910975626037</v>
      </c>
      <c r="P40" s="101">
        <v>327</v>
      </c>
      <c r="Q40" s="84">
        <v>1150.0581165376323</v>
      </c>
      <c r="R40" s="101">
        <v>422.31726969245835</v>
      </c>
      <c r="S40" s="101">
        <v>253</v>
      </c>
      <c r="T40" s="141">
        <v>277</v>
      </c>
    </row>
    <row r="41" spans="2:21" s="6" customFormat="1" ht="21.75" customHeight="1">
      <c r="B41" s="142" t="s">
        <v>8</v>
      </c>
      <c r="C41" s="104">
        <v>2.2225925613862652</v>
      </c>
      <c r="D41" s="104">
        <v>27.916552737418812</v>
      </c>
      <c r="E41" s="104">
        <v>52.490670943771647</v>
      </c>
      <c r="F41" s="104">
        <v>18.021949088441922</v>
      </c>
      <c r="G41" s="143">
        <v>100.65176533101865</v>
      </c>
      <c r="H41" s="104">
        <v>42.093253838391284</v>
      </c>
      <c r="I41" s="104">
        <v>44.961542343454134</v>
      </c>
      <c r="J41" s="104">
        <v>82.100629850976475</v>
      </c>
      <c r="K41" s="104">
        <v>71.704888469977305</v>
      </c>
      <c r="L41" s="143">
        <v>240.86031450279918</v>
      </c>
      <c r="M41" s="104">
        <v>64.435415006733209</v>
      </c>
      <c r="N41" s="104">
        <v>72.858391403509643</v>
      </c>
      <c r="O41" s="104">
        <v>81.837289657321961</v>
      </c>
      <c r="P41" s="104">
        <v>73</v>
      </c>
      <c r="Q41" s="143">
        <v>292.41459222177031</v>
      </c>
      <c r="R41" s="240">
        <v>73.987238539856691</v>
      </c>
      <c r="S41" s="240">
        <v>102</v>
      </c>
      <c r="T41" s="144">
        <v>106</v>
      </c>
    </row>
    <row r="42" spans="2:21" s="6" customFormat="1" ht="4.5" customHeight="1">
      <c r="B42" s="36"/>
      <c r="C42" s="15"/>
      <c r="D42" s="15"/>
      <c r="E42" s="15"/>
      <c r="F42" s="15"/>
      <c r="G42" s="16"/>
      <c r="H42" s="15"/>
      <c r="I42" s="15"/>
      <c r="J42" s="15"/>
      <c r="K42" s="15"/>
      <c r="L42" s="16"/>
      <c r="M42" s="15"/>
      <c r="N42" s="15"/>
      <c r="O42" s="15"/>
      <c r="P42" s="15"/>
      <c r="Q42" s="16"/>
      <c r="R42" s="16"/>
      <c r="S42" s="16"/>
      <c r="T42" s="16"/>
    </row>
    <row r="43" spans="2:21" ht="24.75">
      <c r="B43" s="312" t="s">
        <v>110</v>
      </c>
      <c r="C43" s="313"/>
      <c r="D43" s="313"/>
      <c r="E43" s="313"/>
      <c r="F43" s="313"/>
      <c r="G43" s="313"/>
      <c r="H43" s="313"/>
      <c r="I43" s="313"/>
      <c r="J43" s="313"/>
      <c r="K43" s="313"/>
      <c r="L43" s="313"/>
      <c r="M43" s="313"/>
      <c r="N43" s="313"/>
      <c r="O43" s="313"/>
      <c r="P43" s="313"/>
      <c r="Q43" s="313"/>
      <c r="R43" s="313"/>
      <c r="S43" s="313"/>
      <c r="T43" s="313"/>
      <c r="U43" s="314"/>
    </row>
    <row r="44" spans="2:21" s="11" customFormat="1">
      <c r="B44" s="30" t="s">
        <v>92</v>
      </c>
      <c r="C44" s="31" t="s">
        <v>12</v>
      </c>
      <c r="D44" s="31" t="s">
        <v>13</v>
      </c>
      <c r="E44" s="31" t="s">
        <v>14</v>
      </c>
      <c r="F44" s="31" t="s">
        <v>15</v>
      </c>
      <c r="G44" s="31" t="s">
        <v>16</v>
      </c>
      <c r="H44" s="31" t="s">
        <v>17</v>
      </c>
      <c r="I44" s="31" t="s">
        <v>18</v>
      </c>
      <c r="J44" s="31" t="s">
        <v>19</v>
      </c>
      <c r="K44" s="31" t="s">
        <v>20</v>
      </c>
      <c r="L44" s="31" t="s">
        <v>0</v>
      </c>
      <c r="M44" s="31" t="s">
        <v>21</v>
      </c>
      <c r="N44" s="31" t="s">
        <v>22</v>
      </c>
      <c r="O44" s="31" t="s">
        <v>98</v>
      </c>
      <c r="P44" s="31" t="s">
        <v>99</v>
      </c>
      <c r="Q44" s="31" t="s">
        <v>97</v>
      </c>
      <c r="R44" s="31" t="s">
        <v>132</v>
      </c>
      <c r="S44" s="31" t="s">
        <v>171</v>
      </c>
      <c r="T44" s="31" t="s">
        <v>214</v>
      </c>
      <c r="U44" s="205"/>
    </row>
    <row r="45" spans="2:21" s="20" customFormat="1">
      <c r="B45" s="121" t="s">
        <v>94</v>
      </c>
      <c r="C45" s="106">
        <v>3166.6403333333301</v>
      </c>
      <c r="D45" s="106">
        <v>3440.2556666666696</v>
      </c>
      <c r="E45" s="106">
        <v>3060.1703333333303</v>
      </c>
      <c r="F45" s="106">
        <v>2946.36</v>
      </c>
      <c r="G45" s="84">
        <v>3153.3565833333328</v>
      </c>
      <c r="H45" s="106">
        <v>3626.6506666666664</v>
      </c>
      <c r="I45" s="106">
        <v>3781.3053333333337</v>
      </c>
      <c r="J45" s="106">
        <v>3459.1480000000001</v>
      </c>
      <c r="K45" s="106">
        <v>3973.4029999999998</v>
      </c>
      <c r="L45" s="84">
        <v>3710.1267499999999</v>
      </c>
      <c r="M45" s="106">
        <v>4023.5903333333335</v>
      </c>
      <c r="N45" s="106">
        <v>4107.9893333333339</v>
      </c>
      <c r="O45" s="106">
        <v>3624.71</v>
      </c>
      <c r="P45" s="106">
        <v>3887.88</v>
      </c>
      <c r="Q45" s="84">
        <v>3911.0424166666671</v>
      </c>
      <c r="R45" s="83">
        <v>4095.5810000000001</v>
      </c>
      <c r="S45" s="83">
        <v>4407</v>
      </c>
      <c r="T45" s="83">
        <v>4101</v>
      </c>
    </row>
    <row r="46" spans="2:21" ht="12.75" customHeight="1">
      <c r="B46" s="152"/>
      <c r="C46" s="153"/>
      <c r="D46" s="153"/>
      <c r="E46" s="153"/>
      <c r="F46" s="153"/>
      <c r="G46" s="154"/>
      <c r="H46" s="155"/>
      <c r="I46" s="153"/>
      <c r="J46" s="153"/>
      <c r="K46" s="153"/>
      <c r="L46" s="154"/>
      <c r="M46" s="155"/>
      <c r="N46" s="153"/>
      <c r="O46" s="153"/>
      <c r="P46" s="153"/>
      <c r="Q46" s="154"/>
      <c r="R46" s="156"/>
      <c r="S46" s="156"/>
      <c r="T46" s="156"/>
    </row>
    <row r="47" spans="2:21">
      <c r="B47" s="22" t="s">
        <v>31</v>
      </c>
      <c r="C47" s="99">
        <v>4249.3590580251266</v>
      </c>
      <c r="D47" s="99">
        <v>3915.5787821009367</v>
      </c>
      <c r="E47" s="99">
        <v>3118.5901981483003</v>
      </c>
      <c r="F47" s="99">
        <v>3137.3083712864654</v>
      </c>
      <c r="G47" s="84">
        <v>14420.83640956083</v>
      </c>
      <c r="H47" s="99">
        <v>3072.484714999377</v>
      </c>
      <c r="I47" s="99">
        <v>2774.3651574695609</v>
      </c>
      <c r="J47" s="99">
        <v>2250.2232394201405</v>
      </c>
      <c r="K47" s="99">
        <v>2616.4453826724093</v>
      </c>
      <c r="L47" s="84">
        <v>10713.518494561487</v>
      </c>
      <c r="M47" s="99">
        <v>2819.6135364444895</v>
      </c>
      <c r="N47" s="99">
        <v>2826.333321101923</v>
      </c>
      <c r="O47" s="99">
        <v>2408.351766188222</v>
      </c>
      <c r="P47" s="99">
        <v>2668</v>
      </c>
      <c r="Q47" s="84">
        <v>10721.598786688264</v>
      </c>
      <c r="R47" s="101">
        <v>2873.8598804322137</v>
      </c>
      <c r="S47" s="101">
        <v>2825</v>
      </c>
      <c r="T47" s="101">
        <v>2501</v>
      </c>
    </row>
    <row r="48" spans="2:21" s="17" customFormat="1">
      <c r="B48" s="59" t="s">
        <v>95</v>
      </c>
      <c r="C48" s="60">
        <v>0.10598841564085038</v>
      </c>
      <c r="D48" s="60">
        <v>0.10712118027337225</v>
      </c>
      <c r="E48" s="60">
        <v>9.7742846568408884E-2</v>
      </c>
      <c r="F48" s="60">
        <v>7.1787528034743101E-2</v>
      </c>
      <c r="G48" s="54">
        <v>9.7072299469247711E-2</v>
      </c>
      <c r="H48" s="61">
        <v>9.7556440132221936E-2</v>
      </c>
      <c r="I48" s="60">
        <v>0.11556169762513827</v>
      </c>
      <c r="J48" s="60">
        <v>0.10374263998522905</v>
      </c>
      <c r="K48" s="60">
        <v>9.308140610889612E-2</v>
      </c>
      <c r="L48" s="54">
        <v>0.10242550416859772</v>
      </c>
      <c r="M48" s="61">
        <v>0.11049519879740932</v>
      </c>
      <c r="N48" s="60">
        <v>0.11815535594495101</v>
      </c>
      <c r="O48" s="60">
        <v>0.1107156941560266</v>
      </c>
      <c r="P48" s="60">
        <v>0.11146178060500407</v>
      </c>
      <c r="Q48" s="54">
        <v>0.11280449539419884</v>
      </c>
      <c r="R48" s="82">
        <v>0.12142533614930039</v>
      </c>
      <c r="S48" s="82">
        <v>0.13700000000000001</v>
      </c>
      <c r="T48" s="82">
        <v>0.12</v>
      </c>
    </row>
    <row r="49" spans="2:20">
      <c r="B49" s="22" t="s">
        <v>32</v>
      </c>
      <c r="C49" s="99">
        <v>2.554556588261311</v>
      </c>
      <c r="D49" s="99">
        <v>287.34682313155378</v>
      </c>
      <c r="E49" s="99">
        <v>502.97999623123457</v>
      </c>
      <c r="F49" s="99">
        <v>447.84524119381899</v>
      </c>
      <c r="G49" s="84">
        <v>1240.7266171448687</v>
      </c>
      <c r="H49" s="99">
        <v>442.1931767405195</v>
      </c>
      <c r="I49" s="99">
        <v>454.76626756918228</v>
      </c>
      <c r="J49" s="99">
        <v>375.8640521742725</v>
      </c>
      <c r="K49" s="99">
        <v>395.84200695577528</v>
      </c>
      <c r="L49" s="84">
        <v>1668.6655034397497</v>
      </c>
      <c r="M49" s="99">
        <v>420.20435924138241</v>
      </c>
      <c r="N49" s="99">
        <v>439.97264852839049</v>
      </c>
      <c r="O49" s="99">
        <v>403.63644773325814</v>
      </c>
      <c r="P49" s="99">
        <v>386</v>
      </c>
      <c r="Q49" s="84">
        <v>1650.1140306043249</v>
      </c>
      <c r="R49" s="101">
        <v>389.24780581363189</v>
      </c>
      <c r="S49" s="101">
        <v>395</v>
      </c>
      <c r="T49" s="101">
        <v>359</v>
      </c>
    </row>
    <row r="50" spans="2:20" s="17" customFormat="1">
      <c r="B50" s="59" t="s">
        <v>96</v>
      </c>
      <c r="C50" s="60">
        <v>-6.0662626061734753E-2</v>
      </c>
      <c r="D50" s="60">
        <v>0.12706700289976186</v>
      </c>
      <c r="E50" s="60">
        <v>0.12466478290623338</v>
      </c>
      <c r="F50" s="60">
        <v>0.12791598516814787</v>
      </c>
      <c r="G50" s="54">
        <v>0.12601308668893577</v>
      </c>
      <c r="H50" s="61">
        <v>0.13410092016537078</v>
      </c>
      <c r="I50" s="60">
        <v>0.13129850768014928</v>
      </c>
      <c r="J50" s="60">
        <v>0.13889000325380857</v>
      </c>
      <c r="K50" s="60">
        <v>0.13824301108149514</v>
      </c>
      <c r="L50" s="54">
        <v>0.13539849303812129</v>
      </c>
      <c r="M50" s="61">
        <v>0.15443763875211136</v>
      </c>
      <c r="N50" s="60">
        <v>0.15068197653224574</v>
      </c>
      <c r="O50" s="60">
        <v>0.15049056894941173</v>
      </c>
      <c r="P50" s="60">
        <v>0.15758051116529412</v>
      </c>
      <c r="Q50" s="54">
        <v>0.15320652597468548</v>
      </c>
      <c r="R50" s="82">
        <v>0.15904497472084839</v>
      </c>
      <c r="S50" s="82">
        <v>0.16</v>
      </c>
      <c r="T50" s="82">
        <v>0.158</v>
      </c>
    </row>
    <row r="51" spans="2:20" ht="8.25" customHeight="1">
      <c r="B51" s="59"/>
      <c r="C51" s="157"/>
      <c r="D51" s="158"/>
      <c r="E51" s="158"/>
      <c r="F51" s="158"/>
      <c r="G51" s="159"/>
      <c r="H51" s="160"/>
      <c r="I51" s="158"/>
      <c r="J51" s="158"/>
      <c r="K51" s="158"/>
      <c r="L51" s="159"/>
      <c r="M51" s="160"/>
      <c r="N51" s="158"/>
      <c r="O51" s="158"/>
      <c r="P51" s="158"/>
      <c r="Q51" s="159"/>
      <c r="R51" s="161"/>
      <c r="S51" s="241"/>
      <c r="T51" s="241"/>
    </row>
    <row r="52" spans="2:20">
      <c r="B52" s="121" t="s">
        <v>33</v>
      </c>
      <c r="C52" s="106">
        <v>4251.9136146133878</v>
      </c>
      <c r="D52" s="106">
        <v>4202.9256052324899</v>
      </c>
      <c r="E52" s="106">
        <v>3621.5701943795348</v>
      </c>
      <c r="F52" s="106">
        <v>3585.1536124802847</v>
      </c>
      <c r="G52" s="84">
        <v>15661.563026705699</v>
      </c>
      <c r="H52" s="106">
        <v>3514.6778917398969</v>
      </c>
      <c r="I52" s="106">
        <v>3229.1314250387436</v>
      </c>
      <c r="J52" s="106">
        <v>2626.0872915944133</v>
      </c>
      <c r="K52" s="106">
        <v>3012.2873896281849</v>
      </c>
      <c r="L52" s="84">
        <v>12382.183998001239</v>
      </c>
      <c r="M52" s="106">
        <v>3239.8178956858719</v>
      </c>
      <c r="N52" s="106">
        <v>3266.3059696303135</v>
      </c>
      <c r="O52" s="106">
        <v>2811.9882139214801</v>
      </c>
      <c r="P52" s="106">
        <v>3054</v>
      </c>
      <c r="Q52" s="84">
        <v>12371.71281729259</v>
      </c>
      <c r="R52" s="83">
        <v>3263.1076862458453</v>
      </c>
      <c r="S52" s="83">
        <v>3221</v>
      </c>
      <c r="T52" s="83">
        <v>2860</v>
      </c>
    </row>
    <row r="53" spans="2:20" s="17" customFormat="1">
      <c r="B53" s="62" t="s">
        <v>91</v>
      </c>
      <c r="C53" s="53">
        <v>0.10588829142500111</v>
      </c>
      <c r="D53" s="53">
        <v>0.1084848419949367</v>
      </c>
      <c r="E53" s="53">
        <v>0.10148188646296948</v>
      </c>
      <c r="F53" s="53">
        <v>7.8798904711949502E-2</v>
      </c>
      <c r="G53" s="54">
        <v>9.936502114481513E-2</v>
      </c>
      <c r="H53" s="55">
        <v>0.10215422127062063</v>
      </c>
      <c r="I53" s="53">
        <v>0.11777795005657239</v>
      </c>
      <c r="J53" s="53">
        <v>0.10877317740249394</v>
      </c>
      <c r="K53" s="53">
        <v>9.9016052454809392E-2</v>
      </c>
      <c r="L53" s="54">
        <v>0.10686905702492405</v>
      </c>
      <c r="M53" s="55">
        <v>0.11619453296346111</v>
      </c>
      <c r="N53" s="53">
        <v>0.12253670403068767</v>
      </c>
      <c r="O53" s="53">
        <v>0.11642503144668616</v>
      </c>
      <c r="P53" s="53">
        <v>0.11729610331666607</v>
      </c>
      <c r="Q53" s="54">
        <v>0.11819323650954226</v>
      </c>
      <c r="R53" s="77">
        <v>0.12591288702946268</v>
      </c>
      <c r="S53" s="77">
        <v>0.14000000000000001</v>
      </c>
      <c r="T53" s="77">
        <v>0.124</v>
      </c>
    </row>
    <row r="54" spans="2:20" ht="12" customHeight="1">
      <c r="B54" s="22"/>
      <c r="C54" s="162"/>
      <c r="D54" s="162"/>
      <c r="E54" s="162"/>
      <c r="F54" s="162"/>
      <c r="G54" s="154"/>
      <c r="H54" s="163"/>
      <c r="I54" s="162"/>
      <c r="J54" s="162"/>
      <c r="K54" s="162"/>
      <c r="L54" s="154"/>
      <c r="M54" s="163"/>
      <c r="N54" s="162"/>
      <c r="O54" s="162"/>
      <c r="P54" s="162"/>
      <c r="Q54" s="154"/>
      <c r="R54" s="156"/>
      <c r="S54" s="156"/>
      <c r="T54" s="156"/>
    </row>
    <row r="55" spans="2:20">
      <c r="B55" s="152" t="s">
        <v>2</v>
      </c>
      <c r="C55" s="162"/>
      <c r="D55" s="162"/>
      <c r="E55" s="162"/>
      <c r="F55" s="162"/>
      <c r="G55" s="154"/>
      <c r="H55" s="163"/>
      <c r="I55" s="162"/>
      <c r="J55" s="162"/>
      <c r="K55" s="162"/>
      <c r="L55" s="154"/>
      <c r="M55" s="163"/>
      <c r="N55" s="162"/>
      <c r="O55" s="162"/>
      <c r="P55" s="162"/>
      <c r="Q55" s="154"/>
      <c r="R55" s="156"/>
      <c r="S55" s="156"/>
      <c r="T55" s="156"/>
    </row>
    <row r="56" spans="2:20">
      <c r="B56" s="22" t="s">
        <v>34</v>
      </c>
      <c r="C56" s="99">
        <v>450.38283404917956</v>
      </c>
      <c r="D56" s="99">
        <v>419.44142059202579</v>
      </c>
      <c r="E56" s="99">
        <v>304.81988324735318</v>
      </c>
      <c r="F56" s="99">
        <v>225.21961265736135</v>
      </c>
      <c r="G56" s="84">
        <v>1399.8637505459199</v>
      </c>
      <c r="H56" s="99">
        <v>299.74067115600371</v>
      </c>
      <c r="I56" s="99">
        <v>320.61034742921652</v>
      </c>
      <c r="J56" s="99">
        <v>233.44409941355951</v>
      </c>
      <c r="K56" s="99">
        <v>243.54241522627663</v>
      </c>
      <c r="L56" s="84">
        <v>1097.3375332250564</v>
      </c>
      <c r="M56" s="99">
        <v>311.55375824130022</v>
      </c>
      <c r="N56" s="99">
        <v>333.94641957387324</v>
      </c>
      <c r="O56" s="99">
        <v>266.64233756542166</v>
      </c>
      <c r="P56" s="99">
        <v>296</v>
      </c>
      <c r="Q56" s="84">
        <v>1209.4445409514242</v>
      </c>
      <c r="R56" s="101">
        <v>348.95940202746976</v>
      </c>
      <c r="S56" s="101">
        <v>388</v>
      </c>
      <c r="T56" s="101">
        <v>299</v>
      </c>
    </row>
    <row r="57" spans="2:20">
      <c r="B57" s="22" t="s">
        <v>35</v>
      </c>
      <c r="C57" s="99">
        <v>271.00294021146243</v>
      </c>
      <c r="D57" s="99">
        <v>258.92900470887685</v>
      </c>
      <c r="E57" s="99">
        <v>230.65217880568392</v>
      </c>
      <c r="F57" s="99">
        <v>232.26060803072687</v>
      </c>
      <c r="G57" s="84">
        <v>992.84473175674998</v>
      </c>
      <c r="H57" s="99">
        <v>273.3491978669918</v>
      </c>
      <c r="I57" s="99">
        <v>269.50295911067747</v>
      </c>
      <c r="J57" s="99">
        <v>253.69245380667141</v>
      </c>
      <c r="K57" s="99">
        <v>281.83342648596232</v>
      </c>
      <c r="L57" s="84">
        <v>1078.3780372703029</v>
      </c>
      <c r="M57" s="99">
        <v>290.41957911391364</v>
      </c>
      <c r="N57" s="99">
        <v>309.9136282099638</v>
      </c>
      <c r="O57" s="99">
        <v>320.66426665803039</v>
      </c>
      <c r="P57" s="99">
        <v>363</v>
      </c>
      <c r="Q57" s="84">
        <v>1283.6297407077177</v>
      </c>
      <c r="R57" s="101">
        <v>374.64667411734496</v>
      </c>
      <c r="S57" s="101">
        <v>391</v>
      </c>
      <c r="T57" s="101">
        <v>423</v>
      </c>
    </row>
    <row r="58" spans="2:20">
      <c r="B58" s="22" t="s">
        <v>25</v>
      </c>
      <c r="C58" s="99">
        <v>59.937108318850669</v>
      </c>
      <c r="D58" s="99">
        <v>58.997919658715134</v>
      </c>
      <c r="E58" s="99">
        <v>48.689816541738821</v>
      </c>
      <c r="F58" s="99">
        <v>40.013886690696374</v>
      </c>
      <c r="G58" s="84">
        <v>207.638731210001</v>
      </c>
      <c r="H58" s="99">
        <v>38.090859376291291</v>
      </c>
      <c r="I58" s="99">
        <v>43.848191212475925</v>
      </c>
      <c r="J58" s="99">
        <v>34.91651331966856</v>
      </c>
      <c r="K58" s="99">
        <v>34.858838228298588</v>
      </c>
      <c r="L58" s="84">
        <v>151.71440213673438</v>
      </c>
      <c r="M58" s="99">
        <v>41.172118628172306</v>
      </c>
      <c r="N58" s="99">
        <v>48.874335340323192</v>
      </c>
      <c r="O58" s="99">
        <v>42.45236715202617</v>
      </c>
      <c r="P58" s="99">
        <v>48</v>
      </c>
      <c r="Q58" s="84">
        <v>180.48829785961649</v>
      </c>
      <c r="R58" s="101">
        <v>43.873228096804546</v>
      </c>
      <c r="S58" s="101">
        <v>54</v>
      </c>
      <c r="T58" s="101">
        <v>36</v>
      </c>
    </row>
    <row r="59" spans="2:20">
      <c r="B59" s="126" t="s">
        <v>36</v>
      </c>
      <c r="C59" s="112">
        <v>781.32288257949256</v>
      </c>
      <c r="D59" s="112">
        <v>737.36834495961773</v>
      </c>
      <c r="E59" s="112">
        <v>584.161878594776</v>
      </c>
      <c r="F59" s="112">
        <v>497.49410737878463</v>
      </c>
      <c r="G59" s="127">
        <v>2600.3472135126708</v>
      </c>
      <c r="H59" s="112">
        <v>611.18072839928686</v>
      </c>
      <c r="I59" s="112">
        <v>633.96149775236995</v>
      </c>
      <c r="J59" s="112">
        <v>522.05306653989942</v>
      </c>
      <c r="K59" s="112">
        <v>560.2346799405376</v>
      </c>
      <c r="L59" s="127">
        <v>2327.4299726320937</v>
      </c>
      <c r="M59" s="112">
        <v>643.14545598338611</v>
      </c>
      <c r="N59" s="112">
        <v>692.73438312416022</v>
      </c>
      <c r="O59" s="112">
        <v>629.75897137547827</v>
      </c>
      <c r="P59" s="112">
        <v>708</v>
      </c>
      <c r="Q59" s="127">
        <v>2673.5625795187584</v>
      </c>
      <c r="R59" s="114">
        <v>767.47930424161927</v>
      </c>
      <c r="S59" s="114">
        <v>834</v>
      </c>
      <c r="T59" s="114">
        <v>759</v>
      </c>
    </row>
    <row r="60" spans="2:20">
      <c r="B60" s="22" t="s">
        <v>37</v>
      </c>
      <c r="C60" s="99">
        <v>-0.15496611106723682</v>
      </c>
      <c r="D60" s="99">
        <v>36.512299608094501</v>
      </c>
      <c r="E60" s="99">
        <v>62.703892036344939</v>
      </c>
      <c r="F60" s="99">
        <v>57.286565230174155</v>
      </c>
      <c r="G60" s="84">
        <v>156.34779076354636</v>
      </c>
      <c r="H60" s="99">
        <v>59.298511891752099</v>
      </c>
      <c r="I60" s="99">
        <v>59.710132275105103</v>
      </c>
      <c r="J60" s="99">
        <v>52.203759429474381</v>
      </c>
      <c r="K60" s="99">
        <v>54.722390954108519</v>
      </c>
      <c r="L60" s="84">
        <v>225.93479455044013</v>
      </c>
      <c r="M60" s="99">
        <v>64.895369034583041</v>
      </c>
      <c r="N60" s="99">
        <v>66.295948300384936</v>
      </c>
      <c r="O60" s="99">
        <v>60.743478668097509</v>
      </c>
      <c r="P60" s="99">
        <v>61</v>
      </c>
      <c r="Q60" s="84">
        <v>252.80823809097444</v>
      </c>
      <c r="R60" s="101">
        <v>61.907907435774788</v>
      </c>
      <c r="S60" s="101">
        <v>63</v>
      </c>
      <c r="T60" s="101">
        <v>57</v>
      </c>
    </row>
    <row r="61" spans="2:20">
      <c r="B61" s="22" t="s">
        <v>89</v>
      </c>
      <c r="C61" s="99">
        <v>-1.8909615839287658E-2</v>
      </c>
      <c r="D61" s="99">
        <v>21.799290273935721</v>
      </c>
      <c r="E61" s="99">
        <v>30.549113132149323</v>
      </c>
      <c r="F61" s="99">
        <v>30.031986378639463</v>
      </c>
      <c r="G61" s="84">
        <v>82.361480168885222</v>
      </c>
      <c r="H61" s="99">
        <v>28.603542211701129</v>
      </c>
      <c r="I61" s="99">
        <v>28.447595277988849</v>
      </c>
      <c r="J61" s="99">
        <v>25.453156063950285</v>
      </c>
      <c r="K61" s="99">
        <v>28.193806893656252</v>
      </c>
      <c r="L61" s="84">
        <v>110.69810044729653</v>
      </c>
      <c r="M61" s="99">
        <v>28.42966508851601</v>
      </c>
      <c r="N61" s="99">
        <v>29.224042085787929</v>
      </c>
      <c r="O61" s="99">
        <v>30.518543966689826</v>
      </c>
      <c r="P61" s="99">
        <v>33</v>
      </c>
      <c r="Q61" s="84">
        <v>120.6286364268787</v>
      </c>
      <c r="R61" s="101">
        <v>31.637254875316724</v>
      </c>
      <c r="S61" s="101">
        <v>31</v>
      </c>
      <c r="T61" s="101">
        <v>30</v>
      </c>
    </row>
    <row r="62" spans="2:20">
      <c r="B62" s="22" t="s">
        <v>25</v>
      </c>
      <c r="C62" s="99">
        <v>0</v>
      </c>
      <c r="D62" s="99">
        <v>0</v>
      </c>
      <c r="E62" s="99">
        <v>0</v>
      </c>
      <c r="F62" s="99">
        <v>0</v>
      </c>
      <c r="G62" s="84">
        <v>0</v>
      </c>
      <c r="H62" s="99">
        <v>0</v>
      </c>
      <c r="I62" s="99">
        <v>0</v>
      </c>
      <c r="J62" s="99">
        <v>0</v>
      </c>
      <c r="K62" s="99">
        <v>0</v>
      </c>
      <c r="L62" s="84">
        <v>0</v>
      </c>
      <c r="M62" s="99">
        <v>0</v>
      </c>
      <c r="N62" s="99">
        <v>0</v>
      </c>
      <c r="O62" s="99">
        <v>0</v>
      </c>
      <c r="P62" s="99">
        <v>0</v>
      </c>
      <c r="Q62" s="84">
        <v>0</v>
      </c>
      <c r="R62" s="101">
        <v>0</v>
      </c>
      <c r="S62" s="101">
        <v>0</v>
      </c>
      <c r="T62" s="101">
        <v>0</v>
      </c>
    </row>
    <row r="63" spans="2:20">
      <c r="B63" s="126" t="s">
        <v>38</v>
      </c>
      <c r="C63" s="112">
        <v>-0.17387572690652447</v>
      </c>
      <c r="D63" s="112">
        <v>58.311589882030219</v>
      </c>
      <c r="E63" s="112">
        <v>93.253005168494269</v>
      </c>
      <c r="F63" s="112">
        <v>87.318551608813621</v>
      </c>
      <c r="G63" s="127">
        <v>238.70927093243159</v>
      </c>
      <c r="H63" s="112">
        <v>87.902054103453224</v>
      </c>
      <c r="I63" s="112">
        <v>88.157727553093949</v>
      </c>
      <c r="J63" s="112">
        <v>77.656915493424663</v>
      </c>
      <c r="K63" s="112">
        <v>82.916197847764778</v>
      </c>
      <c r="L63" s="127">
        <v>336.63289499773657</v>
      </c>
      <c r="M63" s="112">
        <v>93.325034123099044</v>
      </c>
      <c r="N63" s="112">
        <v>95.519990386172864</v>
      </c>
      <c r="O63" s="112">
        <v>91.262022634787343</v>
      </c>
      <c r="P63" s="112">
        <v>93</v>
      </c>
      <c r="Q63" s="127">
        <v>373.4368745178532</v>
      </c>
      <c r="R63" s="114">
        <v>93.545162311091516</v>
      </c>
      <c r="S63" s="114">
        <v>94</v>
      </c>
      <c r="T63" s="114">
        <v>87</v>
      </c>
    </row>
    <row r="64" spans="2:20">
      <c r="B64" s="22" t="s">
        <v>23</v>
      </c>
      <c r="C64" s="99">
        <v>450.2278679381123</v>
      </c>
      <c r="D64" s="99">
        <v>455.95372020012036</v>
      </c>
      <c r="E64" s="99">
        <v>367.52377528369823</v>
      </c>
      <c r="F64" s="99">
        <v>282.5061778875355</v>
      </c>
      <c r="G64" s="84">
        <v>1556.2115413094666</v>
      </c>
      <c r="H64" s="99">
        <v>359.03918304775584</v>
      </c>
      <c r="I64" s="99">
        <v>380.3204797043216</v>
      </c>
      <c r="J64" s="99">
        <v>285.64785884303393</v>
      </c>
      <c r="K64" s="99">
        <v>298.26480618038522</v>
      </c>
      <c r="L64" s="84">
        <v>1323.2723277754965</v>
      </c>
      <c r="M64" s="99">
        <v>376.44912727588326</v>
      </c>
      <c r="N64" s="99">
        <v>400.24236787425804</v>
      </c>
      <c r="O64" s="99">
        <v>326</v>
      </c>
      <c r="P64" s="99">
        <v>360</v>
      </c>
      <c r="Q64" s="84">
        <v>1462.2527790423985</v>
      </c>
      <c r="R64" s="101">
        <v>410.86730946324451</v>
      </c>
      <c r="S64" s="101">
        <v>451</v>
      </c>
      <c r="T64" s="101">
        <v>356</v>
      </c>
    </row>
    <row r="65" spans="2:21">
      <c r="B65" s="22" t="s">
        <v>90</v>
      </c>
      <c r="C65" s="99">
        <v>270.98403059562315</v>
      </c>
      <c r="D65" s="99">
        <v>280.7282949828126</v>
      </c>
      <c r="E65" s="99">
        <v>261.20129193783322</v>
      </c>
      <c r="F65" s="99">
        <v>262.29259440936636</v>
      </c>
      <c r="G65" s="84">
        <v>1075.2062119256352</v>
      </c>
      <c r="H65" s="99">
        <v>301.9527400786929</v>
      </c>
      <c r="I65" s="99">
        <v>297.95055438866626</v>
      </c>
      <c r="J65" s="99">
        <v>279.14560987062168</v>
      </c>
      <c r="K65" s="99">
        <v>310.02723337961856</v>
      </c>
      <c r="L65" s="84">
        <v>1189.0761377175995</v>
      </c>
      <c r="M65" s="99">
        <v>318.8492442024297</v>
      </c>
      <c r="N65" s="99">
        <v>339.13767029575178</v>
      </c>
      <c r="O65" s="99">
        <v>351.18281062472022</v>
      </c>
      <c r="P65" s="99">
        <v>395</v>
      </c>
      <c r="Q65" s="84">
        <v>1404.2583771345965</v>
      </c>
      <c r="R65" s="101">
        <v>406.28392899266174</v>
      </c>
      <c r="S65" s="101">
        <v>423</v>
      </c>
      <c r="T65" s="101">
        <v>454</v>
      </c>
    </row>
    <row r="66" spans="2:21">
      <c r="B66" s="22" t="s">
        <v>25</v>
      </c>
      <c r="C66" s="99">
        <v>59.937108318850669</v>
      </c>
      <c r="D66" s="99">
        <v>58.997919658715134</v>
      </c>
      <c r="E66" s="99">
        <v>48.689816541738821</v>
      </c>
      <c r="F66" s="99">
        <v>40.013886690696374</v>
      </c>
      <c r="G66" s="84">
        <v>207.638731210001</v>
      </c>
      <c r="H66" s="99">
        <v>38.090859376291291</v>
      </c>
      <c r="I66" s="99">
        <v>43.848191212475925</v>
      </c>
      <c r="J66" s="99">
        <v>34.91651331966856</v>
      </c>
      <c r="K66" s="99">
        <v>34.858838228298588</v>
      </c>
      <c r="L66" s="84">
        <v>151.71440213673438</v>
      </c>
      <c r="M66" s="99">
        <v>41.172118628172306</v>
      </c>
      <c r="N66" s="99">
        <v>48.874335340323192</v>
      </c>
      <c r="O66" s="99">
        <v>42.45236715202617</v>
      </c>
      <c r="P66" s="99">
        <v>48</v>
      </c>
      <c r="Q66" s="84">
        <v>180.48829785961649</v>
      </c>
      <c r="R66" s="101">
        <v>43.873228096804546</v>
      </c>
      <c r="S66" s="101">
        <v>54</v>
      </c>
      <c r="T66" s="101">
        <v>36</v>
      </c>
    </row>
    <row r="67" spans="2:21">
      <c r="B67" s="126" t="s">
        <v>26</v>
      </c>
      <c r="C67" s="112">
        <v>781.14900685258601</v>
      </c>
      <c r="D67" s="112">
        <v>795.67993484164799</v>
      </c>
      <c r="E67" s="112">
        <v>677.41488376327015</v>
      </c>
      <c r="F67" s="112">
        <v>584.8126589875983</v>
      </c>
      <c r="G67" s="127">
        <v>2839.0564844451028</v>
      </c>
      <c r="H67" s="112">
        <v>699.08278250273997</v>
      </c>
      <c r="I67" s="112">
        <v>722.11922530546383</v>
      </c>
      <c r="J67" s="112">
        <v>599.70998203332408</v>
      </c>
      <c r="K67" s="112">
        <v>643.15087778830241</v>
      </c>
      <c r="L67" s="127">
        <v>2664.0628676298306</v>
      </c>
      <c r="M67" s="112">
        <v>736.47049010648516</v>
      </c>
      <c r="N67" s="112">
        <v>788.25437351033304</v>
      </c>
      <c r="O67" s="112">
        <v>719</v>
      </c>
      <c r="P67" s="112">
        <v>804</v>
      </c>
      <c r="Q67" s="127">
        <v>3046.9994540366115</v>
      </c>
      <c r="R67" s="114">
        <v>861.02446655271069</v>
      </c>
      <c r="S67" s="114">
        <v>928</v>
      </c>
      <c r="T67" s="114">
        <v>846</v>
      </c>
    </row>
    <row r="68" spans="2:21" s="17" customFormat="1" ht="13.5" customHeight="1">
      <c r="B68" s="128"/>
      <c r="C68" s="149"/>
      <c r="D68" s="149"/>
      <c r="E68" s="149"/>
      <c r="F68" s="149"/>
      <c r="G68" s="130"/>
      <c r="H68" s="150"/>
      <c r="I68" s="149"/>
      <c r="J68" s="149"/>
      <c r="K68" s="149"/>
      <c r="L68" s="130"/>
      <c r="M68" s="150"/>
      <c r="N68" s="149"/>
      <c r="O68" s="149"/>
      <c r="P68" s="149"/>
      <c r="Q68" s="130"/>
      <c r="R68" s="131"/>
      <c r="S68" s="131"/>
      <c r="T68" s="131"/>
    </row>
    <row r="69" spans="2:21" ht="22.5">
      <c r="B69" s="132" t="s">
        <v>158</v>
      </c>
      <c r="C69" s="112">
        <v>247.32201270067878</v>
      </c>
      <c r="D69" s="112">
        <v>233.42756255777226</v>
      </c>
      <c r="E69" s="112">
        <v>177.82169959106989</v>
      </c>
      <c r="F69" s="112">
        <v>139.27082673424326</v>
      </c>
      <c r="G69" s="127">
        <v>797.84210158376436</v>
      </c>
      <c r="H69" s="112">
        <v>154.05035571812164</v>
      </c>
      <c r="I69" s="112">
        <v>241.18763484627715</v>
      </c>
      <c r="J69" s="112">
        <v>177.79636817174168</v>
      </c>
      <c r="K69" s="112">
        <v>203.50305709346094</v>
      </c>
      <c r="L69" s="127">
        <v>776.53741582960174</v>
      </c>
      <c r="M69" s="112">
        <v>206.33336923870604</v>
      </c>
      <c r="N69" s="112">
        <v>248.71676538884174</v>
      </c>
      <c r="O69" s="112">
        <v>184</v>
      </c>
      <c r="P69" s="112">
        <v>272</v>
      </c>
      <c r="Q69" s="127">
        <v>910.55392205796204</v>
      </c>
      <c r="R69" s="114">
        <v>267.72909412524041</v>
      </c>
      <c r="S69" s="114">
        <v>293</v>
      </c>
      <c r="T69" s="114">
        <v>237</v>
      </c>
    </row>
    <row r="70" spans="2:21" ht="22.5">
      <c r="B70" s="87" t="s">
        <v>137</v>
      </c>
      <c r="C70" s="57">
        <v>0.3166131052220002</v>
      </c>
      <c r="D70" s="57">
        <v>0.29336866789813892</v>
      </c>
      <c r="E70" s="57">
        <v>0.26250043194092498</v>
      </c>
      <c r="F70" s="57">
        <v>0.23814605343075632</v>
      </c>
      <c r="G70" s="56">
        <v>0.28102368021033003</v>
      </c>
      <c r="H70" s="58">
        <v>0.22036067769630394</v>
      </c>
      <c r="I70" s="57">
        <v>0.33399974186292064</v>
      </c>
      <c r="J70" s="57">
        <v>0.29647058327913917</v>
      </c>
      <c r="K70" s="57">
        <v>0.31641573403938567</v>
      </c>
      <c r="L70" s="56">
        <v>0.2914861451901371</v>
      </c>
      <c r="M70" s="58">
        <v>0.28016515530564245</v>
      </c>
      <c r="N70" s="57">
        <v>0.31552855746455477</v>
      </c>
      <c r="O70" s="57">
        <v>0.25591098748261476</v>
      </c>
      <c r="P70" s="57">
        <v>0.3383084577114428</v>
      </c>
      <c r="Q70" s="56">
        <v>0.29883626032544119</v>
      </c>
      <c r="R70" s="80">
        <v>0.31094249295510629</v>
      </c>
      <c r="S70" s="80">
        <v>0.316</v>
      </c>
      <c r="T70" s="57">
        <f>T69/T67</f>
        <v>0.28014184397163122</v>
      </c>
    </row>
    <row r="71" spans="2:21" s="6" customFormat="1" ht="12" customHeight="1">
      <c r="B71" s="128"/>
      <c r="C71" s="133"/>
      <c r="D71" s="133"/>
      <c r="E71" s="133"/>
      <c r="F71" s="133"/>
      <c r="G71" s="134"/>
      <c r="H71" s="133"/>
      <c r="I71" s="133"/>
      <c r="J71" s="133"/>
      <c r="K71" s="133"/>
      <c r="L71" s="134"/>
      <c r="M71" s="133"/>
      <c r="N71" s="133"/>
      <c r="O71" s="133"/>
      <c r="P71" s="133"/>
      <c r="Q71" s="134"/>
      <c r="R71" s="134"/>
      <c r="S71" s="134"/>
      <c r="T71" s="134"/>
    </row>
    <row r="72" spans="2:21" ht="22.5">
      <c r="B72" s="135" t="s">
        <v>150</v>
      </c>
      <c r="C72" s="135"/>
      <c r="D72" s="135"/>
      <c r="E72" s="135"/>
      <c r="F72" s="135"/>
      <c r="G72" s="135"/>
      <c r="H72" s="135"/>
      <c r="I72" s="135"/>
      <c r="J72" s="135"/>
      <c r="K72" s="135"/>
      <c r="L72" s="135"/>
      <c r="M72" s="135"/>
      <c r="N72" s="135"/>
      <c r="O72" s="135"/>
      <c r="P72" s="135"/>
      <c r="Q72" s="135"/>
      <c r="R72" s="135"/>
      <c r="S72" s="135"/>
      <c r="T72" s="23"/>
    </row>
    <row r="73" spans="2:21">
      <c r="B73" s="136" t="s">
        <v>5</v>
      </c>
      <c r="C73" s="151">
        <v>270.72927316840588</v>
      </c>
      <c r="D73" s="151">
        <v>289.33355113499852</v>
      </c>
      <c r="E73" s="151">
        <v>258.84099593406967</v>
      </c>
      <c r="F73" s="151">
        <v>224.01747737172619</v>
      </c>
      <c r="G73" s="138">
        <v>1042.9212976092003</v>
      </c>
      <c r="H73" s="151">
        <v>271.43572646334178</v>
      </c>
      <c r="I73" s="151">
        <v>268.84977129978876</v>
      </c>
      <c r="J73" s="151">
        <v>214.96256749830886</v>
      </c>
      <c r="K73" s="151">
        <v>223.07074033296615</v>
      </c>
      <c r="L73" s="138">
        <v>978</v>
      </c>
      <c r="M73" s="151">
        <v>264.26630770794964</v>
      </c>
      <c r="N73" s="151">
        <v>275.03359709756973</v>
      </c>
      <c r="O73" s="151">
        <v>284.83855639088063</v>
      </c>
      <c r="P73" s="151">
        <v>290</v>
      </c>
      <c r="Q73" s="138">
        <v>1113.6858570920438</v>
      </c>
      <c r="R73" s="137">
        <v>314.20562056910933</v>
      </c>
      <c r="S73" s="137">
        <v>319</v>
      </c>
      <c r="T73" s="139">
        <v>321</v>
      </c>
    </row>
    <row r="74" spans="2:21" s="6" customFormat="1" ht="43.5">
      <c r="B74" s="140" t="s">
        <v>7</v>
      </c>
      <c r="C74" s="99">
        <v>49.052363189826686</v>
      </c>
      <c r="D74" s="99">
        <v>46.802577620288723</v>
      </c>
      <c r="E74" s="99">
        <v>35.123553066668578</v>
      </c>
      <c r="F74" s="99">
        <v>29.917290533903444</v>
      </c>
      <c r="G74" s="84">
        <v>160.89578441068744</v>
      </c>
      <c r="H74" s="99">
        <v>40.052668860065886</v>
      </c>
      <c r="I74" s="99">
        <v>41.792956320534657</v>
      </c>
      <c r="J74" s="99">
        <v>32.014380720183397</v>
      </c>
      <c r="K74" s="99">
        <v>20.688248741579372</v>
      </c>
      <c r="L74" s="84">
        <v>134.5482546423633</v>
      </c>
      <c r="M74" s="99">
        <v>35.682915582158614</v>
      </c>
      <c r="N74" s="99">
        <v>37.233585899337989</v>
      </c>
      <c r="O74" s="99">
        <v>36.891889655042284</v>
      </c>
      <c r="P74" s="99">
        <v>45</v>
      </c>
      <c r="Q74" s="84">
        <v>154.59432801188851</v>
      </c>
      <c r="R74" s="101">
        <v>40.053437359466493</v>
      </c>
      <c r="S74" s="101">
        <v>43</v>
      </c>
      <c r="T74" s="141">
        <v>43</v>
      </c>
    </row>
    <row r="75" spans="2:21">
      <c r="B75" s="140" t="s">
        <v>27</v>
      </c>
      <c r="C75" s="99">
        <v>149.30622274543126</v>
      </c>
      <c r="D75" s="99">
        <v>164.11771881781101</v>
      </c>
      <c r="E75" s="99">
        <v>140.23092455219444</v>
      </c>
      <c r="F75" s="99">
        <v>150.8535535942645</v>
      </c>
      <c r="G75" s="84">
        <v>604.50841970970123</v>
      </c>
      <c r="H75" s="99">
        <v>159.43013535624479</v>
      </c>
      <c r="I75" s="99">
        <v>136.16127109641738</v>
      </c>
      <c r="J75" s="99">
        <v>115.78191557554301</v>
      </c>
      <c r="K75" s="99">
        <v>130.3984772372757</v>
      </c>
      <c r="L75" s="84">
        <v>541.77179926548092</v>
      </c>
      <c r="M75" s="99">
        <v>153.40648428038057</v>
      </c>
      <c r="N75" s="99">
        <v>143.41575044971469</v>
      </c>
      <c r="O75" s="99">
        <v>151.54692189459399</v>
      </c>
      <c r="P75" s="99">
        <v>144</v>
      </c>
      <c r="Q75" s="84">
        <v>591.59723196476818</v>
      </c>
      <c r="R75" s="101">
        <v>166.02198499814583</v>
      </c>
      <c r="S75" s="101">
        <v>192</v>
      </c>
      <c r="T75" s="141">
        <v>167</v>
      </c>
    </row>
    <row r="76" spans="2:21" ht="21.75" customHeight="1">
      <c r="B76" s="142" t="s">
        <v>8</v>
      </c>
      <c r="C76" s="102">
        <v>64.739135048243355</v>
      </c>
      <c r="D76" s="102">
        <v>61.998524710777495</v>
      </c>
      <c r="E76" s="102">
        <v>65.397710619267571</v>
      </c>
      <c r="F76" s="102">
        <v>40.75351075346093</v>
      </c>
      <c r="G76" s="143">
        <v>232.88888113174937</v>
      </c>
      <c r="H76" s="102">
        <v>74.11389610496586</v>
      </c>
      <c r="I76" s="102">
        <v>34.127591742445937</v>
      </c>
      <c r="J76" s="102">
        <v>59.154750067547127</v>
      </c>
      <c r="K76" s="102">
        <v>65.490354383020275</v>
      </c>
      <c r="L76" s="143">
        <v>233</v>
      </c>
      <c r="M76" s="102">
        <v>76.781413297290342</v>
      </c>
      <c r="N76" s="102">
        <v>83.854674674868832</v>
      </c>
      <c r="O76" s="102">
        <v>63.137592607861684</v>
      </c>
      <c r="P76" s="102">
        <v>53</v>
      </c>
      <c r="Q76" s="143">
        <v>276.56811490994914</v>
      </c>
      <c r="R76" s="104">
        <v>73.01432950074863</v>
      </c>
      <c r="S76" s="104">
        <v>81</v>
      </c>
      <c r="T76" s="144">
        <v>80</v>
      </c>
    </row>
    <row r="77" spans="2:21" ht="13.5" customHeight="1">
      <c r="B77" s="22"/>
      <c r="C77" s="19"/>
      <c r="D77" s="19"/>
      <c r="E77" s="19"/>
      <c r="F77" s="19"/>
      <c r="G77" s="23"/>
      <c r="H77" s="19"/>
      <c r="I77" s="19"/>
      <c r="J77" s="19"/>
      <c r="K77" s="19"/>
      <c r="L77" s="23"/>
      <c r="M77" s="19"/>
      <c r="N77" s="19"/>
      <c r="O77" s="19"/>
      <c r="P77" s="19"/>
      <c r="Q77" s="23"/>
      <c r="R77" s="23"/>
      <c r="S77" s="23"/>
      <c r="T77" s="23"/>
    </row>
    <row r="78" spans="2:21" ht="25.5">
      <c r="B78" s="312" t="s">
        <v>174</v>
      </c>
      <c r="C78" s="313"/>
      <c r="D78" s="313"/>
      <c r="E78" s="313"/>
      <c r="F78" s="313"/>
      <c r="G78" s="313"/>
      <c r="H78" s="313"/>
      <c r="I78" s="313"/>
      <c r="J78" s="313"/>
      <c r="K78" s="313"/>
      <c r="L78" s="313"/>
      <c r="M78" s="313"/>
      <c r="N78" s="313"/>
      <c r="O78" s="313"/>
      <c r="P78" s="313"/>
      <c r="Q78" s="313"/>
      <c r="R78" s="313"/>
      <c r="S78" s="313"/>
      <c r="T78" s="313"/>
      <c r="U78" s="314"/>
    </row>
    <row r="79" spans="2:21" s="11" customFormat="1">
      <c r="B79" s="30" t="s">
        <v>92</v>
      </c>
      <c r="C79" s="31" t="s">
        <v>12</v>
      </c>
      <c r="D79" s="31" t="s">
        <v>13</v>
      </c>
      <c r="E79" s="31" t="s">
        <v>14</v>
      </c>
      <c r="F79" s="31" t="s">
        <v>15</v>
      </c>
      <c r="G79" s="31" t="s">
        <v>16</v>
      </c>
      <c r="H79" s="31" t="s">
        <v>17</v>
      </c>
      <c r="I79" s="31" t="s">
        <v>18</v>
      </c>
      <c r="J79" s="31" t="s">
        <v>19</v>
      </c>
      <c r="K79" s="31" t="s">
        <v>20</v>
      </c>
      <c r="L79" s="31" t="s">
        <v>0</v>
      </c>
      <c r="M79" s="31" t="s">
        <v>21</v>
      </c>
      <c r="N79" s="31" t="s">
        <v>22</v>
      </c>
      <c r="O79" s="31" t="s">
        <v>98</v>
      </c>
      <c r="P79" s="31" t="s">
        <v>99</v>
      </c>
      <c r="Q79" s="31" t="s">
        <v>97</v>
      </c>
      <c r="R79" s="31" t="s">
        <v>132</v>
      </c>
      <c r="S79" s="31" t="s">
        <v>171</v>
      </c>
      <c r="T79" s="31" t="s">
        <v>214</v>
      </c>
      <c r="U79" s="205"/>
    </row>
    <row r="80" spans="2:21" s="14" customFormat="1">
      <c r="B80" s="121" t="s">
        <v>94</v>
      </c>
      <c r="C80" s="83">
        <v>2323.121333333333</v>
      </c>
      <c r="D80" s="83">
        <v>2563.3339999999998</v>
      </c>
      <c r="E80" s="83">
        <v>2431.0316666666668</v>
      </c>
      <c r="F80" s="83">
        <v>2746.3346666666666</v>
      </c>
      <c r="G80" s="84">
        <v>2515.9554166666662</v>
      </c>
      <c r="H80" s="83">
        <v>2706.364</v>
      </c>
      <c r="I80" s="83">
        <v>2944.0166666666669</v>
      </c>
      <c r="J80" s="83">
        <v>3241.6606666666667</v>
      </c>
      <c r="K80" s="83">
        <v>3896.0553333333332</v>
      </c>
      <c r="L80" s="84">
        <v>3197.0241666666666</v>
      </c>
      <c r="M80" s="83">
        <v>3954.788</v>
      </c>
      <c r="N80" s="83">
        <v>4243.4666666666662</v>
      </c>
      <c r="O80" s="83">
        <v>3878.7946666666667</v>
      </c>
      <c r="P80" s="83">
        <v>4528.0959999999995</v>
      </c>
      <c r="Q80" s="84">
        <v>4151.2863333333335</v>
      </c>
      <c r="R80" s="83">
        <v>4738.0373333333337</v>
      </c>
      <c r="S80" s="83">
        <v>5273</v>
      </c>
      <c r="T80" s="83">
        <v>4411</v>
      </c>
    </row>
    <row r="81" spans="2:23" ht="12" customHeight="1">
      <c r="B81" s="121"/>
      <c r="C81" s="122"/>
      <c r="D81" s="122"/>
      <c r="E81" s="122"/>
      <c r="F81" s="122"/>
      <c r="G81" s="123"/>
      <c r="H81" s="122"/>
      <c r="I81" s="122"/>
      <c r="J81" s="122"/>
      <c r="K81" s="122"/>
      <c r="L81" s="123"/>
      <c r="M81" s="122"/>
      <c r="N81" s="122"/>
      <c r="O81" s="122"/>
      <c r="P81" s="122"/>
      <c r="Q81" s="123"/>
      <c r="R81" s="124"/>
      <c r="S81" s="124"/>
      <c r="T81" s="124"/>
    </row>
    <row r="82" spans="2:23">
      <c r="B82" s="121" t="s">
        <v>30</v>
      </c>
      <c r="C82" s="83">
        <v>735.82870627021373</v>
      </c>
      <c r="D82" s="83">
        <v>665.99985619690358</v>
      </c>
      <c r="E82" s="83">
        <v>544.34613893877702</v>
      </c>
      <c r="F82" s="83">
        <v>605.01072396990276</v>
      </c>
      <c r="G82" s="84">
        <v>2551.185425375797</v>
      </c>
      <c r="H82" s="83">
        <v>561.882294384484</v>
      </c>
      <c r="I82" s="83">
        <v>474.06381437546162</v>
      </c>
      <c r="J82" s="83">
        <v>857.33557537457239</v>
      </c>
      <c r="K82" s="83">
        <v>1304.894558335181</v>
      </c>
      <c r="L82" s="84">
        <v>3198.176242469699</v>
      </c>
      <c r="M82" s="83">
        <v>1297.1765338537293</v>
      </c>
      <c r="N82" s="83">
        <v>1197.324530421331</v>
      </c>
      <c r="O82" s="83">
        <v>1047.1311984840722</v>
      </c>
      <c r="P82" s="83">
        <v>1323</v>
      </c>
      <c r="Q82" s="84">
        <v>4863.8052742060327</v>
      </c>
      <c r="R82" s="83">
        <v>1566.8348297948628</v>
      </c>
      <c r="S82" s="83">
        <v>1475</v>
      </c>
      <c r="T82" s="83">
        <v>1421</v>
      </c>
    </row>
    <row r="83" spans="2:23" s="17" customFormat="1">
      <c r="B83" s="62" t="s">
        <v>91</v>
      </c>
      <c r="C83" s="79">
        <v>7.9975722311190003E-2</v>
      </c>
      <c r="D83" s="79">
        <v>8.8424865557194088E-2</v>
      </c>
      <c r="E83" s="79">
        <v>7.873341643683382E-2</v>
      </c>
      <c r="F83" s="79">
        <v>6.8699035214954268E-2</v>
      </c>
      <c r="G83" s="54">
        <v>7.9242089692909842E-2</v>
      </c>
      <c r="H83" s="79">
        <v>8.3367839708129943E-2</v>
      </c>
      <c r="I83" s="79">
        <v>8.6124370978891016E-2</v>
      </c>
      <c r="J83" s="79">
        <v>0.11906265997624683</v>
      </c>
      <c r="K83" s="79">
        <v>0.11103410656156057</v>
      </c>
      <c r="L83" s="54">
        <v>0.10463332569494706</v>
      </c>
      <c r="M83" s="79">
        <v>0.13938510965218043</v>
      </c>
      <c r="N83" s="79">
        <v>0.12848412456432498</v>
      </c>
      <c r="O83" s="79">
        <v>0.11656309448164241</v>
      </c>
      <c r="P83" s="79">
        <v>0.11066571312663426</v>
      </c>
      <c r="Q83" s="54">
        <v>0.12398118870632331</v>
      </c>
      <c r="R83" s="77">
        <v>0.10223161792881813</v>
      </c>
      <c r="S83" s="77">
        <v>0.13300000000000001</v>
      </c>
      <c r="T83" s="77">
        <v>0.113</v>
      </c>
    </row>
    <row r="84" spans="2:23" ht="12" customHeight="1">
      <c r="B84" s="22"/>
      <c r="C84" s="125"/>
      <c r="D84" s="125"/>
      <c r="E84" s="125"/>
      <c r="F84" s="125"/>
      <c r="G84" s="123"/>
      <c r="H84" s="125"/>
      <c r="I84" s="125"/>
      <c r="J84" s="125"/>
      <c r="K84" s="125"/>
      <c r="L84" s="123"/>
      <c r="M84" s="125"/>
      <c r="N84" s="125"/>
      <c r="O84" s="125"/>
      <c r="P84" s="125"/>
      <c r="Q84" s="123"/>
      <c r="R84" s="124"/>
      <c r="S84" s="124"/>
      <c r="T84" s="124"/>
    </row>
    <row r="85" spans="2:23">
      <c r="B85" s="22" t="s">
        <v>23</v>
      </c>
      <c r="C85" s="101">
        <v>58.848432281268806</v>
      </c>
      <c r="D85" s="101">
        <v>58.890947745321796</v>
      </c>
      <c r="E85" s="101">
        <v>42.858231242849335</v>
      </c>
      <c r="F85" s="101">
        <v>41.563653031433326</v>
      </c>
      <c r="G85" s="84">
        <v>202.16126430087326</v>
      </c>
      <c r="H85" s="101">
        <v>46.842913053081944</v>
      </c>
      <c r="I85" s="101">
        <v>40.828447816940383</v>
      </c>
      <c r="J85" s="101">
        <v>102.07665409636265</v>
      </c>
      <c r="K85" s="101">
        <v>144.88780144178901</v>
      </c>
      <c r="L85" s="84">
        <v>334.63581640817398</v>
      </c>
      <c r="M85" s="101">
        <v>180.80709340943741</v>
      </c>
      <c r="N85" s="101">
        <v>153.83719411057621</v>
      </c>
      <c r="O85" s="101">
        <v>122.05685282357436</v>
      </c>
      <c r="P85" s="101">
        <v>146</v>
      </c>
      <c r="Q85" s="84">
        <v>603.02035953214875</v>
      </c>
      <c r="R85" s="101">
        <v>160.1800596771532</v>
      </c>
      <c r="S85" s="101">
        <v>197</v>
      </c>
      <c r="T85" s="101">
        <v>160</v>
      </c>
    </row>
    <row r="86" spans="2:23">
      <c r="B86" s="22" t="s">
        <v>24</v>
      </c>
      <c r="C86" s="101">
        <v>433.49662492382333</v>
      </c>
      <c r="D86" s="101">
        <v>401.89005766229405</v>
      </c>
      <c r="E86" s="101">
        <v>366.07316042649927</v>
      </c>
      <c r="F86" s="101">
        <v>369.03879312879968</v>
      </c>
      <c r="G86" s="84">
        <v>1570.4986361414162</v>
      </c>
      <c r="H86" s="101">
        <v>386.5791728059765</v>
      </c>
      <c r="I86" s="101">
        <v>337.77240291505251</v>
      </c>
      <c r="J86" s="101">
        <v>438.81485824777292</v>
      </c>
      <c r="K86" s="101">
        <v>532.62438449468812</v>
      </c>
      <c r="L86" s="84">
        <v>1695.7908184634898</v>
      </c>
      <c r="M86" s="101">
        <v>552.85242093661066</v>
      </c>
      <c r="N86" s="101">
        <v>540.25920086715576</v>
      </c>
      <c r="O86" s="101">
        <v>531.37665773484264</v>
      </c>
      <c r="P86" s="101">
        <v>548</v>
      </c>
      <c r="Q86" s="84">
        <v>2171.8395801017341</v>
      </c>
      <c r="R86" s="101">
        <v>599.68304564050902</v>
      </c>
      <c r="S86" s="101">
        <v>574</v>
      </c>
      <c r="T86" s="101">
        <v>589</v>
      </c>
    </row>
    <row r="87" spans="2:23">
      <c r="B87" s="22" t="s">
        <v>25</v>
      </c>
      <c r="C87" s="101">
        <v>24.673131840694481</v>
      </c>
      <c r="D87" s="101">
        <v>28.692902584939503</v>
      </c>
      <c r="E87" s="101">
        <v>27.466880059354857</v>
      </c>
      <c r="F87" s="101">
        <v>30.069787154580041</v>
      </c>
      <c r="G87" s="84">
        <v>110.90270163956887</v>
      </c>
      <c r="H87" s="101">
        <v>28.045739343892908</v>
      </c>
      <c r="I87" s="101">
        <v>26.437150551384555</v>
      </c>
      <c r="J87" s="101">
        <v>24.975148074134932</v>
      </c>
      <c r="K87" s="101">
        <v>27.056796676750565</v>
      </c>
      <c r="L87" s="84">
        <v>106.51483464616297</v>
      </c>
      <c r="M87" s="101">
        <v>26</v>
      </c>
      <c r="N87" s="101">
        <v>31.140114643136275</v>
      </c>
      <c r="O87" s="101">
        <v>26</v>
      </c>
      <c r="P87" s="101">
        <v>34</v>
      </c>
      <c r="Q87" s="84">
        <v>116.81709552145921</v>
      </c>
      <c r="R87" s="101">
        <v>36.79404212889586</v>
      </c>
      <c r="S87" s="101">
        <v>36</v>
      </c>
      <c r="T87" s="101">
        <v>32</v>
      </c>
    </row>
    <row r="88" spans="2:23">
      <c r="B88" s="126" t="s">
        <v>26</v>
      </c>
      <c r="C88" s="114">
        <v>517.01818904578658</v>
      </c>
      <c r="D88" s="114">
        <v>489.47390799255538</v>
      </c>
      <c r="E88" s="114">
        <v>436.39827172870349</v>
      </c>
      <c r="F88" s="114">
        <v>440.67223331481307</v>
      </c>
      <c r="G88" s="127">
        <v>1883.5626020818586</v>
      </c>
      <c r="H88" s="114">
        <v>461.46782520295136</v>
      </c>
      <c r="I88" s="114">
        <v>405.03800128337741</v>
      </c>
      <c r="J88" s="114">
        <v>565.8666604182705</v>
      </c>
      <c r="K88" s="114">
        <v>704.56898261322772</v>
      </c>
      <c r="L88" s="127">
        <v>2136.941469517827</v>
      </c>
      <c r="M88" s="114">
        <v>760.23420574345278</v>
      </c>
      <c r="N88" s="114">
        <v>725.23650962086822</v>
      </c>
      <c r="O88" s="114">
        <v>678.59815413887577</v>
      </c>
      <c r="P88" s="114">
        <v>728</v>
      </c>
      <c r="Q88" s="127">
        <v>2891.6770351553423</v>
      </c>
      <c r="R88" s="114">
        <v>796.65714744655804</v>
      </c>
      <c r="S88" s="114">
        <v>807</v>
      </c>
      <c r="T88" s="114">
        <v>781</v>
      </c>
    </row>
    <row r="89" spans="2:23" ht="13.5" customHeight="1">
      <c r="B89" s="128"/>
      <c r="C89" s="129"/>
      <c r="D89" s="129"/>
      <c r="E89" s="129"/>
      <c r="F89" s="129"/>
      <c r="G89" s="130"/>
      <c r="H89" s="129"/>
      <c r="I89" s="129"/>
      <c r="J89" s="129"/>
      <c r="K89" s="129"/>
      <c r="L89" s="130"/>
      <c r="M89" s="129"/>
      <c r="N89" s="129"/>
      <c r="O89" s="129"/>
      <c r="P89" s="129"/>
      <c r="Q89" s="130"/>
      <c r="R89" s="131"/>
      <c r="S89" s="131"/>
      <c r="T89" s="131"/>
    </row>
    <row r="90" spans="2:23" ht="22.5">
      <c r="B90" s="132" t="s">
        <v>158</v>
      </c>
      <c r="C90" s="114">
        <v>123.21897014534244</v>
      </c>
      <c r="D90" s="114">
        <v>61.246050701338419</v>
      </c>
      <c r="E90" s="114">
        <v>85.796622413068491</v>
      </c>
      <c r="F90" s="114">
        <v>45.013698402981674</v>
      </c>
      <c r="G90" s="127">
        <v>315.27534166273108</v>
      </c>
      <c r="H90" s="114">
        <v>83.667824405026039</v>
      </c>
      <c r="I90" s="114">
        <v>37.816601314669981</v>
      </c>
      <c r="J90" s="114">
        <v>105.40219372543703</v>
      </c>
      <c r="K90" s="114">
        <v>101.82728820922875</v>
      </c>
      <c r="L90" s="127">
        <v>328.71390765436195</v>
      </c>
      <c r="M90" s="114">
        <v>149.09176889526555</v>
      </c>
      <c r="N90" s="114">
        <v>144.42069734904385</v>
      </c>
      <c r="O90" s="114">
        <v>119</v>
      </c>
      <c r="P90" s="114">
        <v>150</v>
      </c>
      <c r="Q90" s="127">
        <v>562.44844292758489</v>
      </c>
      <c r="R90" s="114">
        <v>172.74826288519711</v>
      </c>
      <c r="S90" s="114">
        <v>156</v>
      </c>
      <c r="T90" s="114">
        <v>152</v>
      </c>
    </row>
    <row r="91" spans="2:23" ht="22.5">
      <c r="B91" s="87" t="s">
        <v>137</v>
      </c>
      <c r="C91" s="80">
        <v>0.23832618030858155</v>
      </c>
      <c r="D91" s="80">
        <v>0.12512628293614772</v>
      </c>
      <c r="E91" s="80">
        <v>0.19660165489015921</v>
      </c>
      <c r="F91" s="80">
        <v>0.10214779829530174</v>
      </c>
      <c r="G91" s="56">
        <v>0.16738245987378622</v>
      </c>
      <c r="H91" s="80">
        <v>0.1813080345704044</v>
      </c>
      <c r="I91" s="80">
        <v>9.3365563712162133E-2</v>
      </c>
      <c r="J91" s="80">
        <v>0.18626683828223262</v>
      </c>
      <c r="K91" s="80">
        <v>0.14452422789256777</v>
      </c>
      <c r="L91" s="56">
        <v>0.1538244787436934</v>
      </c>
      <c r="M91" s="80">
        <v>0.19611294489106135</v>
      </c>
      <c r="N91" s="80">
        <v>0.2</v>
      </c>
      <c r="O91" s="57">
        <v>0.17536151443118506</v>
      </c>
      <c r="P91" s="57">
        <v>0.20604395604395603</v>
      </c>
      <c r="Q91" s="56">
        <v>0.19450596871284759</v>
      </c>
      <c r="R91" s="80">
        <v>0.21684141470253429</v>
      </c>
      <c r="S91" s="80">
        <v>0.193</v>
      </c>
      <c r="T91" s="80">
        <v>0.19500000000000001</v>
      </c>
    </row>
    <row r="92" spans="2:23" ht="12" customHeight="1">
      <c r="B92" s="128"/>
      <c r="C92" s="133"/>
      <c r="D92" s="133"/>
      <c r="E92" s="133"/>
      <c r="F92" s="133"/>
      <c r="G92" s="134"/>
      <c r="H92" s="133"/>
      <c r="I92" s="133"/>
      <c r="J92" s="133"/>
      <c r="K92" s="133"/>
      <c r="L92" s="134"/>
      <c r="M92" s="133"/>
      <c r="N92" s="133"/>
      <c r="O92" s="133"/>
      <c r="P92" s="133"/>
      <c r="Q92" s="134"/>
      <c r="R92" s="134"/>
      <c r="S92" s="134"/>
      <c r="T92" s="134"/>
    </row>
    <row r="93" spans="2:23" ht="22.5">
      <c r="B93" s="135" t="s">
        <v>150</v>
      </c>
      <c r="C93" s="135"/>
      <c r="D93" s="135"/>
      <c r="E93" s="135"/>
      <c r="F93" s="135"/>
      <c r="G93" s="135"/>
      <c r="H93" s="135"/>
      <c r="I93" s="135"/>
      <c r="J93" s="135"/>
      <c r="K93" s="135"/>
      <c r="L93" s="135"/>
      <c r="M93" s="135"/>
      <c r="N93" s="135"/>
      <c r="O93" s="135"/>
      <c r="P93" s="135"/>
      <c r="Q93" s="135"/>
      <c r="R93" s="135"/>
      <c r="S93" s="135"/>
      <c r="T93" s="23"/>
    </row>
    <row r="94" spans="2:23">
      <c r="B94" s="136" t="s">
        <v>5</v>
      </c>
      <c r="C94" s="137">
        <v>192.09928704516778</v>
      </c>
      <c r="D94" s="137">
        <v>193.06480465732611</v>
      </c>
      <c r="E94" s="137">
        <v>188.9162862597816</v>
      </c>
      <c r="F94" s="137">
        <v>189.23387916241603</v>
      </c>
      <c r="G94" s="138">
        <v>763.31425712469149</v>
      </c>
      <c r="H94" s="137">
        <v>189.04092264051843</v>
      </c>
      <c r="I94" s="137">
        <v>171.27087267215609</v>
      </c>
      <c r="J94" s="137">
        <v>248.98613139844281</v>
      </c>
      <c r="K94" s="137">
        <v>341.17101033398882</v>
      </c>
      <c r="L94" s="138">
        <v>950.46893704510603</v>
      </c>
      <c r="M94" s="137">
        <v>355.41963751463533</v>
      </c>
      <c r="N94" s="137">
        <v>328.3510602955073</v>
      </c>
      <c r="O94" s="137">
        <v>306.91747965002122</v>
      </c>
      <c r="P94" s="137">
        <v>352</v>
      </c>
      <c r="Q94" s="138">
        <v>1341.9551350422266</v>
      </c>
      <c r="R94" s="137">
        <v>374.25242150775767</v>
      </c>
      <c r="S94" s="137">
        <v>382</v>
      </c>
      <c r="T94" s="139">
        <v>374</v>
      </c>
      <c r="W94" s="21"/>
    </row>
    <row r="95" spans="2:23" ht="43.5">
      <c r="B95" s="140" t="s">
        <v>7</v>
      </c>
      <c r="C95" s="101">
        <v>32.500161500662607</v>
      </c>
      <c r="D95" s="101">
        <v>34.17716457948125</v>
      </c>
      <c r="E95" s="101">
        <v>38.218994522566689</v>
      </c>
      <c r="F95" s="101">
        <v>42.496250500058153</v>
      </c>
      <c r="G95" s="84">
        <v>147.3925711027687</v>
      </c>
      <c r="H95" s="101">
        <v>35.469320203068726</v>
      </c>
      <c r="I95" s="101">
        <v>35.382659436854027</v>
      </c>
      <c r="J95" s="101">
        <v>41.070153671797762</v>
      </c>
      <c r="K95" s="101">
        <v>55.343344112223022</v>
      </c>
      <c r="L95" s="84">
        <v>167.26547742394354</v>
      </c>
      <c r="M95" s="101">
        <v>43.705666911636598</v>
      </c>
      <c r="N95" s="101">
        <v>63.586794788844003</v>
      </c>
      <c r="O95" s="101">
        <v>47.334014656970908</v>
      </c>
      <c r="P95" s="101">
        <v>51</v>
      </c>
      <c r="Q95" s="84">
        <v>206.07552950680986</v>
      </c>
      <c r="R95" s="101">
        <v>50.684380520132407</v>
      </c>
      <c r="S95" s="101">
        <v>54</v>
      </c>
      <c r="T95" s="141">
        <v>54</v>
      </c>
    </row>
    <row r="96" spans="2:23">
      <c r="B96" s="140" t="s">
        <v>27</v>
      </c>
      <c r="C96" s="101">
        <v>125.48009455764091</v>
      </c>
      <c r="D96" s="101">
        <v>139.34564287741063</v>
      </c>
      <c r="E96" s="101">
        <v>74.997192579786713</v>
      </c>
      <c r="F96" s="101">
        <v>112.20475077545338</v>
      </c>
      <c r="G96" s="84">
        <v>452.02768079029164</v>
      </c>
      <c r="H96" s="101">
        <v>106.13261458523844</v>
      </c>
      <c r="I96" s="101">
        <v>110.71981045384604</v>
      </c>
      <c r="J96" s="101">
        <v>103.88346430012909</v>
      </c>
      <c r="K96" s="101">
        <v>162.32159238712245</v>
      </c>
      <c r="L96" s="84">
        <v>483.05748172633605</v>
      </c>
      <c r="M96" s="101">
        <v>130.62681065346388</v>
      </c>
      <c r="N96" s="101">
        <v>122.40088931553349</v>
      </c>
      <c r="O96" s="101">
        <v>110.19017968626979</v>
      </c>
      <c r="P96" s="101">
        <v>93</v>
      </c>
      <c r="Q96" s="84">
        <v>455.69120633047567</v>
      </c>
      <c r="R96" s="101">
        <v>103.6454858972677</v>
      </c>
      <c r="S96" s="101">
        <v>110</v>
      </c>
      <c r="T96" s="141">
        <v>121</v>
      </c>
    </row>
    <row r="97" spans="2:21" ht="21.75" customHeight="1">
      <c r="B97" s="142" t="s">
        <v>8</v>
      </c>
      <c r="C97" s="104">
        <v>43.719675796972858</v>
      </c>
      <c r="D97" s="104">
        <v>61.640245176998945</v>
      </c>
      <c r="E97" s="104">
        <v>48.469175953499992</v>
      </c>
      <c r="F97" s="104">
        <v>51.723654473903821</v>
      </c>
      <c r="G97" s="143">
        <v>205.55275140137562</v>
      </c>
      <c r="H97" s="104">
        <v>47.157143369099721</v>
      </c>
      <c r="I97" s="104">
        <v>49.848057405851272</v>
      </c>
      <c r="J97" s="104">
        <v>66.524717322463815</v>
      </c>
      <c r="K97" s="104">
        <v>43.905747570664666</v>
      </c>
      <c r="L97" s="143">
        <v>207.43566566807945</v>
      </c>
      <c r="M97" s="104">
        <v>81.390321768451429</v>
      </c>
      <c r="N97" s="104">
        <v>66.477067871939596</v>
      </c>
      <c r="O97" s="104">
        <v>93.370427224247308</v>
      </c>
      <c r="P97" s="104">
        <v>86</v>
      </c>
      <c r="Q97" s="143">
        <v>325.50672134824526</v>
      </c>
      <c r="R97" s="104">
        <v>95.326596636203135</v>
      </c>
      <c r="S97" s="104">
        <v>105</v>
      </c>
      <c r="T97" s="144">
        <v>80</v>
      </c>
    </row>
    <row r="98" spans="2:21" ht="12" customHeight="1">
      <c r="G98" s="14"/>
      <c r="L98" s="14"/>
      <c r="Q98" s="18"/>
      <c r="R98" s="18"/>
      <c r="S98" s="242"/>
      <c r="T98" s="242"/>
    </row>
    <row r="99" spans="2:21" ht="24.75">
      <c r="B99" s="312" t="s">
        <v>173</v>
      </c>
      <c r="C99" s="313"/>
      <c r="D99" s="313"/>
      <c r="E99" s="313"/>
      <c r="F99" s="313"/>
      <c r="G99" s="313"/>
      <c r="H99" s="313"/>
      <c r="I99" s="313"/>
      <c r="J99" s="313"/>
      <c r="K99" s="313"/>
      <c r="L99" s="313"/>
      <c r="M99" s="313"/>
      <c r="N99" s="313"/>
      <c r="O99" s="313"/>
      <c r="P99" s="313"/>
      <c r="Q99" s="313"/>
      <c r="R99" s="313"/>
      <c r="S99" s="313"/>
      <c r="T99" s="313"/>
      <c r="U99" s="314"/>
    </row>
    <row r="100" spans="2:21" s="11" customFormat="1">
      <c r="B100" s="30" t="s">
        <v>92</v>
      </c>
      <c r="C100" s="31" t="s">
        <v>12</v>
      </c>
      <c r="D100" s="31" t="s">
        <v>13</v>
      </c>
      <c r="E100" s="31" t="s">
        <v>14</v>
      </c>
      <c r="F100" s="31" t="s">
        <v>15</v>
      </c>
      <c r="G100" s="31" t="s">
        <v>16</v>
      </c>
      <c r="H100" s="31" t="s">
        <v>17</v>
      </c>
      <c r="I100" s="31" t="s">
        <v>18</v>
      </c>
      <c r="J100" s="31" t="s">
        <v>19</v>
      </c>
      <c r="K100" s="31" t="s">
        <v>20</v>
      </c>
      <c r="L100" s="31" t="s">
        <v>0</v>
      </c>
      <c r="M100" s="31" t="s">
        <v>21</v>
      </c>
      <c r="N100" s="31" t="s">
        <v>22</v>
      </c>
      <c r="O100" s="31" t="s">
        <v>98</v>
      </c>
      <c r="P100" s="31" t="s">
        <v>99</v>
      </c>
      <c r="Q100" s="31" t="s">
        <v>97</v>
      </c>
      <c r="R100" s="31" t="s">
        <v>132</v>
      </c>
      <c r="S100" s="31" t="s">
        <v>171</v>
      </c>
      <c r="T100" s="31" t="s">
        <v>214</v>
      </c>
      <c r="U100" s="205"/>
    </row>
    <row r="101" spans="2:21" s="20" customFormat="1">
      <c r="B101" s="121" t="s">
        <v>94</v>
      </c>
      <c r="C101" s="106">
        <v>830.61599999999999</v>
      </c>
      <c r="D101" s="106">
        <v>982.08399999999995</v>
      </c>
      <c r="E101" s="106">
        <v>1086</v>
      </c>
      <c r="F101" s="106">
        <v>1133</v>
      </c>
      <c r="G101" s="84">
        <v>1007.925</v>
      </c>
      <c r="H101" s="106">
        <v>914.57833333333338</v>
      </c>
      <c r="I101" s="106">
        <v>1072.2426666666668</v>
      </c>
      <c r="J101" s="106">
        <v>1100.1869999999999</v>
      </c>
      <c r="K101" s="106">
        <v>1274.6496666666667</v>
      </c>
      <c r="L101" s="84">
        <v>1090.4144166666665</v>
      </c>
      <c r="M101" s="106">
        <v>992.86633333333339</v>
      </c>
      <c r="N101" s="106">
        <v>1139.0143333333333</v>
      </c>
      <c r="O101" s="106">
        <v>1123.9953333333333</v>
      </c>
      <c r="P101" s="106">
        <v>1189.3203333333333</v>
      </c>
      <c r="Q101" s="84">
        <v>1111.2990833333333</v>
      </c>
      <c r="R101" s="83">
        <v>990.56833333333338</v>
      </c>
      <c r="S101" s="83">
        <v>1199</v>
      </c>
      <c r="T101" s="83">
        <v>1197</v>
      </c>
    </row>
    <row r="102" spans="2:21" ht="12" customHeight="1">
      <c r="B102" s="121"/>
      <c r="C102" s="146"/>
      <c r="D102" s="146"/>
      <c r="E102" s="146"/>
      <c r="F102" s="146"/>
      <c r="G102" s="123"/>
      <c r="H102" s="147"/>
      <c r="I102" s="146"/>
      <c r="J102" s="146"/>
      <c r="K102" s="146"/>
      <c r="L102" s="123"/>
      <c r="M102" s="147"/>
      <c r="N102" s="146"/>
      <c r="O102" s="146"/>
      <c r="P102" s="146"/>
      <c r="Q102" s="123"/>
      <c r="R102" s="124"/>
      <c r="S102" s="124"/>
      <c r="T102" s="124"/>
    </row>
    <row r="103" spans="2:21">
      <c r="B103" s="121" t="s">
        <v>30</v>
      </c>
      <c r="C103" s="106">
        <v>3379.2050716943049</v>
      </c>
      <c r="D103" s="106">
        <v>3561.3983946095123</v>
      </c>
      <c r="E103" s="106">
        <v>4581.0702627666824</v>
      </c>
      <c r="F103" s="106">
        <v>4562.728578864022</v>
      </c>
      <c r="G103" s="84">
        <v>16084.402307934521</v>
      </c>
      <c r="H103" s="106">
        <v>3386.8934774988388</v>
      </c>
      <c r="I103" s="106">
        <v>3377.2182247146588</v>
      </c>
      <c r="J103" s="106">
        <v>3376.7265089852449</v>
      </c>
      <c r="K103" s="106">
        <v>3766.7404908044359</v>
      </c>
      <c r="L103" s="84">
        <v>13907.578702003178</v>
      </c>
      <c r="M103" s="106">
        <v>3142.8397266335724</v>
      </c>
      <c r="N103" s="106">
        <v>2959.4013569028893</v>
      </c>
      <c r="O103" s="106">
        <v>2927.6762848902326</v>
      </c>
      <c r="P103" s="106">
        <v>3021</v>
      </c>
      <c r="Q103" s="84">
        <v>12050.555861386405</v>
      </c>
      <c r="R103" s="83">
        <v>2546.2986555233579</v>
      </c>
      <c r="S103" s="83">
        <v>2726</v>
      </c>
      <c r="T103" s="83">
        <v>2684</v>
      </c>
    </row>
    <row r="104" spans="2:21" s="17" customFormat="1">
      <c r="B104" s="62" t="s">
        <v>91</v>
      </c>
      <c r="C104" s="53">
        <v>0.11386983741869343</v>
      </c>
      <c r="D104" s="53">
        <v>0.12045180751064659</v>
      </c>
      <c r="E104" s="53">
        <v>0.11206779727080425</v>
      </c>
      <c r="F104" s="53">
        <v>9.9627235038135933E-2</v>
      </c>
      <c r="G104" s="54">
        <v>0.11077370846216036</v>
      </c>
      <c r="H104" s="55">
        <v>0.11516539643833351</v>
      </c>
      <c r="I104" s="53">
        <v>0.11975911125315769</v>
      </c>
      <c r="J104" s="53">
        <v>0.11072803637384009</v>
      </c>
      <c r="K104" s="53">
        <v>0.10333385286807759</v>
      </c>
      <c r="L104" s="54">
        <v>0.11199905604607109</v>
      </c>
      <c r="M104" s="55">
        <v>0.11152476932075285</v>
      </c>
      <c r="N104" s="53">
        <v>0.13160584577209825</v>
      </c>
      <c r="O104" s="53">
        <v>0.11334500564353435</v>
      </c>
      <c r="P104" s="53">
        <v>0.12431416508045948</v>
      </c>
      <c r="Q104" s="54">
        <v>0.12010438755048455</v>
      </c>
      <c r="R104" s="77">
        <v>0.12914390133665232</v>
      </c>
      <c r="S104" s="77">
        <v>0.128</v>
      </c>
      <c r="T104" s="77">
        <v>0.13800000000000001</v>
      </c>
    </row>
    <row r="105" spans="2:21" ht="12" customHeight="1">
      <c r="B105" s="22"/>
      <c r="C105" s="125"/>
      <c r="D105" s="125"/>
      <c r="E105" s="125"/>
      <c r="F105" s="125"/>
      <c r="G105" s="123"/>
      <c r="H105" s="148"/>
      <c r="I105" s="125"/>
      <c r="J105" s="125"/>
      <c r="K105" s="125"/>
      <c r="L105" s="123"/>
      <c r="M105" s="148"/>
      <c r="N105" s="125"/>
      <c r="O105" s="125"/>
      <c r="P105" s="125"/>
      <c r="Q105" s="123"/>
      <c r="R105" s="124"/>
      <c r="S105" s="124"/>
      <c r="T105" s="124"/>
    </row>
    <row r="106" spans="2:21">
      <c r="B106" s="22" t="s">
        <v>23</v>
      </c>
      <c r="C106" s="99">
        <v>384.78953211825478</v>
      </c>
      <c r="D106" s="99">
        <v>428.97687389623076</v>
      </c>
      <c r="E106" s="99">
        <v>513.39045349104651</v>
      </c>
      <c r="F106" s="99">
        <v>454.57203254170588</v>
      </c>
      <c r="G106" s="84">
        <v>1781.7288920472379</v>
      </c>
      <c r="H106" s="99">
        <v>390.05293003055976</v>
      </c>
      <c r="I106" s="99">
        <v>404.45265309979453</v>
      </c>
      <c r="J106" s="99">
        <v>373.89829571142826</v>
      </c>
      <c r="K106" s="99">
        <v>389.23180766901595</v>
      </c>
      <c r="L106" s="84">
        <v>1557.6356865107987</v>
      </c>
      <c r="M106" s="99">
        <v>350.50447552490709</v>
      </c>
      <c r="N106" s="99">
        <v>389.47451855429995</v>
      </c>
      <c r="O106" s="99">
        <v>331.83748503332509</v>
      </c>
      <c r="P106" s="99">
        <v>375</v>
      </c>
      <c r="Q106" s="84">
        <v>1447.3246313747161</v>
      </c>
      <c r="R106" s="101">
        <v>328.83894234255899</v>
      </c>
      <c r="S106" s="101">
        <v>349</v>
      </c>
      <c r="T106" s="101">
        <v>371</v>
      </c>
    </row>
    <row r="107" spans="2:21">
      <c r="B107" s="22" t="s">
        <v>24</v>
      </c>
      <c r="C107" s="99">
        <v>0</v>
      </c>
      <c r="D107" s="99">
        <v>0</v>
      </c>
      <c r="E107" s="99">
        <v>0</v>
      </c>
      <c r="F107" s="99">
        <v>0</v>
      </c>
      <c r="G107" s="84">
        <v>0</v>
      </c>
      <c r="H107" s="99">
        <v>0</v>
      </c>
      <c r="I107" s="99">
        <v>0</v>
      </c>
      <c r="J107" s="99">
        <v>0</v>
      </c>
      <c r="K107" s="99">
        <v>0</v>
      </c>
      <c r="L107" s="84">
        <v>0</v>
      </c>
      <c r="M107" s="99">
        <v>0</v>
      </c>
      <c r="N107" s="99">
        <v>0</v>
      </c>
      <c r="O107" s="99">
        <v>0</v>
      </c>
      <c r="P107" s="99">
        <v>0</v>
      </c>
      <c r="Q107" s="84">
        <v>0</v>
      </c>
      <c r="R107" s="83">
        <v>0</v>
      </c>
      <c r="S107" s="83">
        <v>0</v>
      </c>
      <c r="T107" s="83">
        <v>0</v>
      </c>
    </row>
    <row r="108" spans="2:21">
      <c r="B108" s="22" t="s">
        <v>25</v>
      </c>
      <c r="C108" s="99">
        <v>0</v>
      </c>
      <c r="D108" s="99">
        <v>0</v>
      </c>
      <c r="E108" s="99">
        <v>0</v>
      </c>
      <c r="F108" s="99">
        <v>0</v>
      </c>
      <c r="G108" s="84">
        <v>0</v>
      </c>
      <c r="H108" s="99">
        <v>0</v>
      </c>
      <c r="I108" s="99">
        <v>0</v>
      </c>
      <c r="J108" s="99">
        <v>0</v>
      </c>
      <c r="K108" s="99">
        <v>0</v>
      </c>
      <c r="L108" s="84">
        <v>0</v>
      </c>
      <c r="M108" s="99">
        <v>0</v>
      </c>
      <c r="N108" s="99">
        <v>0</v>
      </c>
      <c r="O108" s="99">
        <v>0</v>
      </c>
      <c r="P108" s="99">
        <v>0</v>
      </c>
      <c r="Q108" s="84">
        <v>0</v>
      </c>
      <c r="R108" s="83">
        <v>0</v>
      </c>
      <c r="S108" s="83">
        <v>0</v>
      </c>
      <c r="T108" s="83">
        <v>0</v>
      </c>
    </row>
    <row r="109" spans="2:21">
      <c r="B109" s="126" t="s">
        <v>26</v>
      </c>
      <c r="C109" s="112">
        <v>384.78953211825478</v>
      </c>
      <c r="D109" s="112">
        <v>428.97687389623076</v>
      </c>
      <c r="E109" s="112">
        <v>513.39045349104651</v>
      </c>
      <c r="F109" s="112">
        <v>454.57203254170588</v>
      </c>
      <c r="G109" s="127">
        <v>1781.7288920472379</v>
      </c>
      <c r="H109" s="112">
        <v>390.05293003055976</v>
      </c>
      <c r="I109" s="112">
        <v>404.45265309979453</v>
      </c>
      <c r="J109" s="112">
        <v>373.89829571142826</v>
      </c>
      <c r="K109" s="112">
        <v>389.23180766901595</v>
      </c>
      <c r="L109" s="127">
        <v>1557.6356865107987</v>
      </c>
      <c r="M109" s="112">
        <v>350.50447552490709</v>
      </c>
      <c r="N109" s="112">
        <v>389.47451855429995</v>
      </c>
      <c r="O109" s="112">
        <v>331.83748503332509</v>
      </c>
      <c r="P109" s="112">
        <v>375</v>
      </c>
      <c r="Q109" s="127">
        <v>1447.3246313747161</v>
      </c>
      <c r="R109" s="114">
        <v>328.83894234255899</v>
      </c>
      <c r="S109" s="114">
        <v>349</v>
      </c>
      <c r="T109" s="114">
        <v>371</v>
      </c>
    </row>
    <row r="110" spans="2:21" ht="12" customHeight="1">
      <c r="B110" s="128"/>
      <c r="C110" s="149"/>
      <c r="D110" s="149"/>
      <c r="E110" s="149"/>
      <c r="F110" s="149"/>
      <c r="G110" s="130"/>
      <c r="H110" s="150"/>
      <c r="I110" s="149"/>
      <c r="J110" s="149"/>
      <c r="K110" s="149"/>
      <c r="L110" s="130"/>
      <c r="M110" s="150"/>
      <c r="N110" s="149"/>
      <c r="O110" s="149"/>
      <c r="P110" s="149"/>
      <c r="Q110" s="130"/>
      <c r="R110" s="131"/>
      <c r="S110" s="131"/>
      <c r="T110" s="131"/>
    </row>
    <row r="111" spans="2:21" ht="22.5">
      <c r="B111" s="132" t="s">
        <v>158</v>
      </c>
      <c r="C111" s="112">
        <v>148.73192042950708</v>
      </c>
      <c r="D111" s="112">
        <v>131.08437484883473</v>
      </c>
      <c r="E111" s="112">
        <v>185.05652595612708</v>
      </c>
      <c r="F111" s="112">
        <v>140.223499874521</v>
      </c>
      <c r="G111" s="127">
        <v>605.09632110898974</v>
      </c>
      <c r="H111" s="112">
        <v>141.00242661626407</v>
      </c>
      <c r="I111" s="112">
        <v>143.76082827602784</v>
      </c>
      <c r="J111" s="112">
        <v>98.609699581640768</v>
      </c>
      <c r="K111" s="112">
        <v>101.7061206227674</v>
      </c>
      <c r="L111" s="127">
        <v>485.07907509670031</v>
      </c>
      <c r="M111" s="112">
        <v>84.976507799506464</v>
      </c>
      <c r="N111" s="112">
        <v>107.59599137021962</v>
      </c>
      <c r="O111" s="112">
        <v>63.002566961968711</v>
      </c>
      <c r="P111" s="112">
        <v>100</v>
      </c>
      <c r="Q111" s="127">
        <v>355.76377665328528</v>
      </c>
      <c r="R111" s="114">
        <v>82.602198568761878</v>
      </c>
      <c r="S111" s="114">
        <v>74</v>
      </c>
      <c r="T111" s="114">
        <v>72</v>
      </c>
    </row>
    <row r="112" spans="2:21" ht="22.5">
      <c r="B112" s="87" t="s">
        <v>137</v>
      </c>
      <c r="C112" s="57">
        <v>0.38652797962237262</v>
      </c>
      <c r="D112" s="57">
        <v>0.30557445593336102</v>
      </c>
      <c r="E112" s="57">
        <v>0.36045961645321956</v>
      </c>
      <c r="F112" s="57">
        <v>0.30847366277786969</v>
      </c>
      <c r="G112" s="56">
        <v>0.33961189258918251</v>
      </c>
      <c r="H112" s="58">
        <v>0.3614956221588102</v>
      </c>
      <c r="I112" s="57">
        <v>0.35599999999999998</v>
      </c>
      <c r="J112" s="57">
        <v>0.26373401727871731</v>
      </c>
      <c r="K112" s="57">
        <v>0.26129961277279118</v>
      </c>
      <c r="L112" s="56">
        <v>0.31142010888522192</v>
      </c>
      <c r="M112" s="58">
        <v>0.24244057846122416</v>
      </c>
      <c r="N112" s="57">
        <v>0.27800000000000002</v>
      </c>
      <c r="O112" s="57">
        <v>0.1898597048360634</v>
      </c>
      <c r="P112" s="57">
        <v>0.26666666666666666</v>
      </c>
      <c r="Q112" s="56">
        <v>0.24580786434579591</v>
      </c>
      <c r="R112" s="80">
        <v>0.25119348085821691</v>
      </c>
      <c r="S112" s="80">
        <v>0.21199999999999999</v>
      </c>
      <c r="T112" s="80">
        <v>0.19400000000000001</v>
      </c>
    </row>
    <row r="113" spans="2:23" s="6" customFormat="1" ht="12" customHeight="1">
      <c r="B113" s="128"/>
      <c r="C113" s="133"/>
      <c r="D113" s="133"/>
      <c r="E113" s="133"/>
      <c r="F113" s="133"/>
      <c r="G113" s="134"/>
      <c r="H113" s="133"/>
      <c r="I113" s="133"/>
      <c r="J113" s="133"/>
      <c r="K113" s="133"/>
      <c r="L113" s="134"/>
      <c r="M113" s="133"/>
      <c r="N113" s="133"/>
      <c r="O113" s="133"/>
      <c r="P113" s="133"/>
      <c r="Q113" s="134"/>
      <c r="R113" s="134"/>
      <c r="S113" s="134"/>
      <c r="T113" s="134"/>
    </row>
    <row r="114" spans="2:23" ht="22.5">
      <c r="B114" s="135" t="s">
        <v>150</v>
      </c>
      <c r="C114" s="135"/>
      <c r="D114" s="135"/>
      <c r="E114" s="135"/>
      <c r="F114" s="135"/>
      <c r="G114" s="135"/>
      <c r="H114" s="135"/>
      <c r="I114" s="135"/>
      <c r="J114" s="135"/>
      <c r="K114" s="135"/>
      <c r="L114" s="135"/>
      <c r="M114" s="135"/>
      <c r="N114" s="135"/>
      <c r="O114" s="135"/>
      <c r="P114" s="135"/>
      <c r="Q114" s="135"/>
      <c r="R114" s="135"/>
      <c r="S114" s="135"/>
      <c r="T114" s="23"/>
    </row>
    <row r="115" spans="2:23">
      <c r="B115" s="136" t="s">
        <v>5</v>
      </c>
      <c r="C115" s="151">
        <v>177.11937682553773</v>
      </c>
      <c r="D115" s="151">
        <v>202.11461597204448</v>
      </c>
      <c r="E115" s="151">
        <v>235.27885439738483</v>
      </c>
      <c r="F115" s="151">
        <v>240.03076849729402</v>
      </c>
      <c r="G115" s="138">
        <v>854.54361569226114</v>
      </c>
      <c r="H115" s="151">
        <v>184.24373379792075</v>
      </c>
      <c r="I115" s="151">
        <v>185.26411298288787</v>
      </c>
      <c r="J115" s="151">
        <v>189.06074685711386</v>
      </c>
      <c r="K115" s="151">
        <v>195.34253001373924</v>
      </c>
      <c r="L115" s="138">
        <v>753.91112365166168</v>
      </c>
      <c r="M115" s="151">
        <v>186.73942322218556</v>
      </c>
      <c r="N115" s="151">
        <v>198.03908630368534</v>
      </c>
      <c r="O115" s="151">
        <v>181.96592910896595</v>
      </c>
      <c r="P115" s="151">
        <v>197</v>
      </c>
      <c r="Q115" s="138">
        <v>764.3144833454262</v>
      </c>
      <c r="R115" s="137">
        <v>173.72261979593873</v>
      </c>
      <c r="S115" s="137">
        <v>192</v>
      </c>
      <c r="T115" s="139">
        <v>207</v>
      </c>
    </row>
    <row r="116" spans="2:23" s="6" customFormat="1" ht="43.5">
      <c r="B116" s="140" t="s">
        <v>7</v>
      </c>
      <c r="C116" s="99">
        <v>7.3864105705125205</v>
      </c>
      <c r="D116" s="99">
        <v>8.4393985252078068</v>
      </c>
      <c r="E116" s="99">
        <v>6.5744555470546144</v>
      </c>
      <c r="F116" s="99">
        <v>8.6009781763749569</v>
      </c>
      <c r="G116" s="84">
        <v>31.001242819149901</v>
      </c>
      <c r="H116" s="99">
        <v>6.3170277137666266</v>
      </c>
      <c r="I116" s="99">
        <v>8.2596996581035711</v>
      </c>
      <c r="J116" s="99">
        <v>6.7157571276468433</v>
      </c>
      <c r="K116" s="99">
        <v>6.9343037091341539</v>
      </c>
      <c r="L116" s="84">
        <v>28.226788208651193</v>
      </c>
      <c r="M116" s="99">
        <v>9.7940144827024866</v>
      </c>
      <c r="N116" s="99">
        <v>6.2655882400950942</v>
      </c>
      <c r="O116" s="99">
        <v>9.9015000889707263</v>
      </c>
      <c r="P116" s="99">
        <v>6</v>
      </c>
      <c r="Q116" s="84">
        <v>32.143792709244792</v>
      </c>
      <c r="R116" s="101">
        <v>8.7680674105598744</v>
      </c>
      <c r="S116" s="101">
        <v>9</v>
      </c>
      <c r="T116" s="141">
        <v>8</v>
      </c>
    </row>
    <row r="117" spans="2:23">
      <c r="B117" s="140" t="s">
        <v>27</v>
      </c>
      <c r="C117" s="99">
        <v>41.29445271252839</v>
      </c>
      <c r="D117" s="99">
        <v>68.559887816892569</v>
      </c>
      <c r="E117" s="99">
        <v>65.453072815183518</v>
      </c>
      <c r="F117" s="99">
        <v>56.521442594115953</v>
      </c>
      <c r="G117" s="84">
        <v>231.82885593872044</v>
      </c>
      <c r="H117" s="99">
        <v>46.31213118349001</v>
      </c>
      <c r="I117" s="99">
        <v>53.674190817629771</v>
      </c>
      <c r="J117" s="99">
        <v>62.552075075027254</v>
      </c>
      <c r="K117" s="99">
        <v>66.334489446865305</v>
      </c>
      <c r="L117" s="84">
        <v>228.87288652301237</v>
      </c>
      <c r="M117" s="99">
        <v>52.495681197395129</v>
      </c>
      <c r="N117" s="99">
        <v>56.614528165576885</v>
      </c>
      <c r="O117" s="99">
        <v>58.332554244615501</v>
      </c>
      <c r="P117" s="99">
        <v>58</v>
      </c>
      <c r="Q117" s="84">
        <v>224.69826411415318</v>
      </c>
      <c r="R117" s="101">
        <v>46.908243863631505</v>
      </c>
      <c r="S117" s="101">
        <v>56</v>
      </c>
      <c r="T117" s="141">
        <v>60</v>
      </c>
    </row>
    <row r="118" spans="2:23" ht="21.75" customHeight="1">
      <c r="B118" s="142" t="s">
        <v>8</v>
      </c>
      <c r="C118" s="102">
        <v>10.257371580169055</v>
      </c>
      <c r="D118" s="102">
        <v>18.778596733251145</v>
      </c>
      <c r="E118" s="102">
        <v>21.027544775296441</v>
      </c>
      <c r="F118" s="102">
        <v>9.195343399399988</v>
      </c>
      <c r="G118" s="143">
        <v>59.258856488116628</v>
      </c>
      <c r="H118" s="102">
        <v>12.177610719118292</v>
      </c>
      <c r="I118" s="102">
        <v>13.4938213651455</v>
      </c>
      <c r="J118" s="102">
        <v>16.960017069999509</v>
      </c>
      <c r="K118" s="102">
        <v>18.914363876509842</v>
      </c>
      <c r="L118" s="143">
        <v>61.545813030773147</v>
      </c>
      <c r="M118" s="102">
        <v>16.498848823117427</v>
      </c>
      <c r="N118" s="102">
        <v>20.959324474723015</v>
      </c>
      <c r="O118" s="102">
        <v>18.63493462880421</v>
      </c>
      <c r="P118" s="102">
        <v>14</v>
      </c>
      <c r="Q118" s="143">
        <v>70.404314552606593</v>
      </c>
      <c r="R118" s="104">
        <v>16.837812703667012</v>
      </c>
      <c r="S118" s="104">
        <v>18</v>
      </c>
      <c r="T118" s="144">
        <v>24</v>
      </c>
    </row>
    <row r="119" spans="2:23" ht="13.5" customHeight="1">
      <c r="B119" s="36"/>
      <c r="C119" s="15"/>
      <c r="D119" s="15"/>
      <c r="E119" s="15"/>
      <c r="F119" s="15"/>
      <c r="G119" s="16"/>
      <c r="H119" s="15"/>
      <c r="I119" s="15"/>
      <c r="J119" s="15"/>
      <c r="K119" s="15"/>
      <c r="L119" s="16"/>
      <c r="M119" s="15"/>
      <c r="N119" s="15"/>
      <c r="O119" s="15"/>
      <c r="P119" s="15"/>
      <c r="Q119" s="16"/>
      <c r="R119" s="16"/>
      <c r="S119" s="16"/>
      <c r="T119" s="16"/>
    </row>
    <row r="120" spans="2:23" ht="21.75" customHeight="1">
      <c r="B120" s="308" t="s">
        <v>149</v>
      </c>
      <c r="C120" s="308"/>
      <c r="D120" s="308"/>
      <c r="E120" s="308"/>
      <c r="F120" s="308"/>
      <c r="G120" s="308"/>
      <c r="H120" s="308"/>
      <c r="I120" s="308"/>
      <c r="J120" s="308"/>
      <c r="K120" s="308"/>
      <c r="L120" s="308"/>
      <c r="M120" s="308"/>
      <c r="N120" s="308"/>
      <c r="O120" s="308"/>
      <c r="P120" s="308"/>
      <c r="Q120" s="308"/>
      <c r="R120" s="308"/>
      <c r="S120" s="308"/>
      <c r="T120" s="120"/>
    </row>
    <row r="121" spans="2:23">
      <c r="B121" s="308" t="s">
        <v>184</v>
      </c>
      <c r="C121" s="308"/>
      <c r="D121" s="308"/>
      <c r="E121" s="308"/>
      <c r="F121" s="308"/>
      <c r="G121" s="308"/>
      <c r="H121" s="308"/>
      <c r="I121" s="308"/>
      <c r="J121" s="308"/>
      <c r="K121" s="308"/>
      <c r="L121" s="308"/>
      <c r="M121" s="308"/>
      <c r="N121" s="308"/>
      <c r="O121" s="308"/>
      <c r="P121" s="308"/>
      <c r="Q121" s="308"/>
      <c r="R121" s="308"/>
      <c r="S121" s="308"/>
      <c r="T121" s="120"/>
      <c r="U121" s="145"/>
      <c r="V121" s="145"/>
    </row>
    <row r="122" spans="2:23" ht="7.9" customHeight="1">
      <c r="B122" s="120"/>
      <c r="C122" s="120"/>
      <c r="D122" s="120"/>
      <c r="E122" s="120"/>
      <c r="F122" s="120"/>
      <c r="G122" s="120"/>
      <c r="H122" s="120"/>
      <c r="I122" s="120"/>
      <c r="J122" s="120"/>
      <c r="K122" s="120"/>
      <c r="L122" s="120"/>
      <c r="M122" s="120"/>
      <c r="N122" s="120"/>
      <c r="O122" s="120"/>
      <c r="P122" s="120"/>
      <c r="Q122" s="120"/>
      <c r="R122" s="120"/>
      <c r="S122" s="120"/>
      <c r="T122" s="120"/>
      <c r="U122" s="145"/>
      <c r="V122" s="145"/>
    </row>
    <row r="123" spans="2:23">
      <c r="B123" s="308" t="s">
        <v>187</v>
      </c>
      <c r="C123" s="308"/>
      <c r="D123" s="308"/>
      <c r="E123" s="308"/>
      <c r="F123" s="308"/>
      <c r="G123" s="308"/>
      <c r="H123" s="308"/>
      <c r="I123" s="308"/>
      <c r="J123" s="308"/>
      <c r="K123" s="308"/>
      <c r="L123" s="308"/>
      <c r="M123" s="308"/>
      <c r="N123" s="308"/>
      <c r="O123" s="308"/>
      <c r="P123" s="308"/>
      <c r="Q123" s="308"/>
      <c r="R123" s="308"/>
      <c r="S123" s="308"/>
      <c r="T123" s="120"/>
      <c r="U123" s="145"/>
      <c r="V123" s="145"/>
    </row>
    <row r="124" spans="2:23" ht="7.9" customHeight="1">
      <c r="B124" s="120"/>
      <c r="C124" s="120"/>
      <c r="D124" s="120"/>
      <c r="E124" s="120"/>
      <c r="F124" s="120"/>
      <c r="G124" s="120"/>
      <c r="H124" s="120"/>
      <c r="I124" s="120"/>
      <c r="J124" s="120"/>
      <c r="K124" s="120"/>
      <c r="L124" s="120"/>
      <c r="M124" s="120"/>
      <c r="N124" s="120"/>
      <c r="O124" s="120"/>
      <c r="P124" s="120"/>
      <c r="Q124" s="120"/>
      <c r="R124" s="120"/>
      <c r="S124" s="120"/>
      <c r="T124" s="120"/>
      <c r="U124" s="145"/>
      <c r="V124" s="145"/>
    </row>
    <row r="125" spans="2:23">
      <c r="B125" s="308" t="s">
        <v>188</v>
      </c>
      <c r="C125" s="308"/>
      <c r="D125" s="308"/>
      <c r="E125" s="308"/>
      <c r="F125" s="308"/>
      <c r="G125" s="308"/>
      <c r="H125" s="308"/>
      <c r="I125" s="308"/>
      <c r="J125" s="308"/>
      <c r="K125" s="308"/>
      <c r="L125" s="308"/>
      <c r="M125" s="308"/>
      <c r="N125" s="308"/>
      <c r="O125" s="308"/>
      <c r="P125" s="308"/>
      <c r="Q125" s="308"/>
      <c r="R125" s="308"/>
      <c r="S125" s="308"/>
      <c r="T125" s="120"/>
      <c r="U125" s="145"/>
      <c r="V125" s="145"/>
      <c r="W125" s="145"/>
    </row>
    <row r="126" spans="2:23">
      <c r="B126" s="310"/>
      <c r="C126" s="311"/>
      <c r="D126" s="311"/>
      <c r="E126" s="311"/>
      <c r="F126" s="311"/>
      <c r="G126" s="311"/>
      <c r="H126" s="311"/>
      <c r="I126" s="311"/>
      <c r="J126" s="311"/>
      <c r="K126" s="311"/>
      <c r="L126" s="311"/>
      <c r="M126" s="311"/>
      <c r="N126" s="311"/>
      <c r="O126" s="311"/>
      <c r="P126" s="311"/>
      <c r="Q126" s="311"/>
      <c r="R126" s="1"/>
      <c r="S126" s="1"/>
      <c r="T126" s="1"/>
      <c r="U126" s="1"/>
      <c r="V126" s="1"/>
      <c r="W126" s="1"/>
    </row>
    <row r="127" spans="2:23">
      <c r="B127" s="44"/>
      <c r="D127" s="44"/>
      <c r="E127" s="44"/>
      <c r="F127" s="44"/>
      <c r="G127" s="44"/>
      <c r="H127" s="44"/>
      <c r="I127" s="44"/>
      <c r="J127" s="44"/>
      <c r="K127" s="44"/>
      <c r="L127" s="44"/>
      <c r="M127" s="44"/>
      <c r="N127" s="44"/>
      <c r="O127" s="44"/>
      <c r="P127" s="44"/>
      <c r="Q127" s="44"/>
    </row>
    <row r="128" spans="2:23">
      <c r="C128" s="44"/>
    </row>
  </sheetData>
  <mergeCells count="12">
    <mergeCell ref="B78:U78"/>
    <mergeCell ref="B99:U99"/>
    <mergeCell ref="B4:S4"/>
    <mergeCell ref="B2:U2"/>
    <mergeCell ref="B19:U19"/>
    <mergeCell ref="B23:U23"/>
    <mergeCell ref="B43:U43"/>
    <mergeCell ref="B126:Q126"/>
    <mergeCell ref="B125:S125"/>
    <mergeCell ref="B123:S123"/>
    <mergeCell ref="B121:S121"/>
    <mergeCell ref="B120:S120"/>
  </mergeCells>
  <phoneticPr fontId="35" type="noConversion"/>
  <printOptions horizontalCentered="1"/>
  <pageMargins left="0" right="0" top="0.39370078740157483" bottom="0" header="0" footer="0"/>
  <pageSetup paperSize="9" scale="45" fitToHeight="3" orientation="landscape" r:id="rId1"/>
  <rowBreaks count="2" manualBreakCount="2">
    <brk id="42" max="19" man="1"/>
    <brk id="77"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2907-998C-4647-94E7-9F6274A94005}">
  <sheetPr codeName="Sheet5">
    <tabColor rgb="FF021237"/>
    <pageSetUpPr fitToPage="1"/>
  </sheetPr>
  <dimension ref="B1:L72"/>
  <sheetViews>
    <sheetView showGridLines="0" zoomScale="70" zoomScaleNormal="70" zoomScaleSheetLayoutView="80" workbookViewId="0">
      <selection activeCell="B15" sqref="B15"/>
    </sheetView>
  </sheetViews>
  <sheetFormatPr defaultColWidth="9.28515625" defaultRowHeight="21.75"/>
  <cols>
    <col min="1" max="1" width="3.28515625" style="7" customWidth="1"/>
    <col min="2" max="2" width="81.7109375" style="8" customWidth="1"/>
    <col min="3" max="7" width="13.7109375" style="7" customWidth="1"/>
    <col min="8" max="8" width="10.28515625" style="7" bestFit="1" customWidth="1"/>
    <col min="9" max="10" width="9.85546875" style="7" bestFit="1" customWidth="1"/>
    <col min="11" max="11" width="10.28515625" style="193" bestFit="1" customWidth="1"/>
    <col min="12" max="12" width="13.7109375" style="193" customWidth="1"/>
    <col min="13" max="16384" width="9.28515625" style="7"/>
  </cols>
  <sheetData>
    <row r="1" spans="2:12" ht="10.5" customHeight="1"/>
    <row r="2" spans="2:12" s="2" customFormat="1" ht="28.5">
      <c r="B2" s="319" t="s">
        <v>109</v>
      </c>
      <c r="C2" s="319"/>
      <c r="D2" s="319"/>
      <c r="E2" s="319"/>
      <c r="F2" s="319"/>
      <c r="G2" s="319"/>
      <c r="H2" s="319"/>
      <c r="I2" s="319"/>
      <c r="J2" s="319"/>
      <c r="K2" s="319"/>
      <c r="L2" s="319"/>
    </row>
    <row r="3" spans="2:12" s="2" customFormat="1" ht="13.5" customHeight="1">
      <c r="B3" s="29"/>
      <c r="C3" s="29"/>
      <c r="D3" s="29"/>
      <c r="E3" s="29"/>
      <c r="F3" s="29"/>
      <c r="G3" s="29"/>
      <c r="H3" s="29"/>
      <c r="I3" s="29"/>
      <c r="J3" s="4"/>
      <c r="K3" s="250"/>
      <c r="L3" s="7"/>
    </row>
    <row r="4" spans="2:12" s="2" customFormat="1" ht="23.25">
      <c r="B4" s="5" t="s">
        <v>1</v>
      </c>
      <c r="C4" s="3" t="s">
        <v>16</v>
      </c>
      <c r="D4" s="3" t="s">
        <v>0</v>
      </c>
      <c r="E4" s="3" t="s">
        <v>21</v>
      </c>
      <c r="F4" s="3" t="s">
        <v>22</v>
      </c>
      <c r="G4" s="3" t="s">
        <v>98</v>
      </c>
      <c r="H4" s="3" t="s">
        <v>99</v>
      </c>
      <c r="I4" s="3" t="s">
        <v>97</v>
      </c>
      <c r="J4" s="3" t="s">
        <v>132</v>
      </c>
      <c r="K4" s="235" t="s">
        <v>171</v>
      </c>
      <c r="L4" s="235" t="s">
        <v>214</v>
      </c>
    </row>
    <row r="5" spans="2:12" ht="23.25">
      <c r="B5" s="277" t="s">
        <v>43</v>
      </c>
      <c r="C5" s="278"/>
      <c r="D5" s="279"/>
      <c r="E5" s="280"/>
      <c r="F5" s="280"/>
      <c r="G5" s="281"/>
      <c r="H5" s="280"/>
      <c r="I5" s="282"/>
      <c r="J5" s="283"/>
      <c r="K5" s="284"/>
      <c r="L5" s="284"/>
    </row>
    <row r="6" spans="2:12">
      <c r="B6" s="8" t="s">
        <v>193</v>
      </c>
      <c r="C6" s="274">
        <v>-757</v>
      </c>
      <c r="D6" s="274">
        <v>-370</v>
      </c>
      <c r="E6" s="99">
        <v>-111</v>
      </c>
      <c r="F6" s="99">
        <v>64</v>
      </c>
      <c r="G6" s="101">
        <v>-262</v>
      </c>
      <c r="H6" s="99">
        <v>-902</v>
      </c>
      <c r="I6" s="274">
        <v>-1211</v>
      </c>
      <c r="J6" s="101">
        <v>-177</v>
      </c>
      <c r="K6" s="101">
        <v>297</v>
      </c>
      <c r="L6" s="101">
        <v>-114</v>
      </c>
    </row>
    <row r="7" spans="2:12">
      <c r="B7" s="8" t="s">
        <v>44</v>
      </c>
      <c r="C7" s="274"/>
      <c r="D7" s="274"/>
      <c r="E7" s="99"/>
      <c r="F7" s="99"/>
      <c r="G7" s="101"/>
      <c r="H7" s="99">
        <v>0</v>
      </c>
      <c r="I7" s="274"/>
      <c r="J7" s="101"/>
      <c r="K7" s="101"/>
      <c r="L7" s="101"/>
    </row>
    <row r="8" spans="2:12" ht="21.4" customHeight="1">
      <c r="B8" s="8" t="s">
        <v>45</v>
      </c>
      <c r="C8" s="274">
        <v>1010</v>
      </c>
      <c r="D8" s="274">
        <v>1075</v>
      </c>
      <c r="E8" s="99">
        <v>297</v>
      </c>
      <c r="F8" s="99">
        <v>304</v>
      </c>
      <c r="G8" s="101">
        <v>316</v>
      </c>
      <c r="H8" s="99">
        <v>368</v>
      </c>
      <c r="I8" s="274">
        <v>1285</v>
      </c>
      <c r="J8" s="101">
        <v>297</v>
      </c>
      <c r="K8" s="101">
        <v>272</v>
      </c>
      <c r="L8" s="101">
        <v>258</v>
      </c>
    </row>
    <row r="9" spans="2:12" ht="21.4" customHeight="1">
      <c r="B9" s="8" t="s">
        <v>100</v>
      </c>
      <c r="C9" s="274">
        <v>0</v>
      </c>
      <c r="D9" s="274">
        <v>0</v>
      </c>
      <c r="E9" s="99">
        <v>0</v>
      </c>
      <c r="F9" s="99">
        <v>0</v>
      </c>
      <c r="G9" s="101">
        <v>0</v>
      </c>
      <c r="H9" s="193">
        <v>725</v>
      </c>
      <c r="I9" s="274">
        <v>725</v>
      </c>
      <c r="J9" s="101">
        <v>0</v>
      </c>
      <c r="K9" s="101" t="s">
        <v>101</v>
      </c>
      <c r="L9" s="101">
        <v>0</v>
      </c>
    </row>
    <row r="10" spans="2:12">
      <c r="B10" s="8" t="s">
        <v>46</v>
      </c>
      <c r="C10" s="274">
        <v>-141</v>
      </c>
      <c r="D10" s="274">
        <v>-152</v>
      </c>
      <c r="E10" s="99">
        <v>17</v>
      </c>
      <c r="F10" s="99">
        <v>-29</v>
      </c>
      <c r="G10" s="101">
        <v>-19</v>
      </c>
      <c r="H10" s="99">
        <v>24</v>
      </c>
      <c r="I10" s="274">
        <v>-7</v>
      </c>
      <c r="J10" s="101">
        <v>-15</v>
      </c>
      <c r="K10" s="101">
        <v>-7</v>
      </c>
      <c r="L10" s="101">
        <v>26</v>
      </c>
    </row>
    <row r="11" spans="2:12">
      <c r="B11" s="8" t="s">
        <v>196</v>
      </c>
      <c r="C11" s="274">
        <v>17</v>
      </c>
      <c r="D11" s="274">
        <v>7</v>
      </c>
      <c r="E11" s="99">
        <v>-8</v>
      </c>
      <c r="F11" s="99">
        <v>4</v>
      </c>
      <c r="G11" s="101">
        <v>-35</v>
      </c>
      <c r="H11" s="99">
        <v>27</v>
      </c>
      <c r="I11" s="274">
        <v>-12</v>
      </c>
      <c r="J11" s="101">
        <v>-1</v>
      </c>
      <c r="K11" s="101">
        <v>17</v>
      </c>
      <c r="L11" s="101">
        <v>12</v>
      </c>
    </row>
    <row r="12" spans="2:12">
      <c r="B12" s="8" t="s">
        <v>47</v>
      </c>
      <c r="C12" s="274">
        <v>70</v>
      </c>
      <c r="D12" s="274">
        <v>96</v>
      </c>
      <c r="E12" s="99">
        <v>31</v>
      </c>
      <c r="F12" s="99">
        <v>36</v>
      </c>
      <c r="G12" s="193">
        <v>26</v>
      </c>
      <c r="H12" s="99">
        <v>24</v>
      </c>
      <c r="I12" s="274">
        <v>117</v>
      </c>
      <c r="J12" s="101">
        <v>32</v>
      </c>
      <c r="K12" s="101">
        <v>33</v>
      </c>
      <c r="L12" s="101">
        <v>31</v>
      </c>
    </row>
    <row r="13" spans="2:12">
      <c r="B13" s="8" t="s">
        <v>216</v>
      </c>
      <c r="C13" s="274">
        <v>101</v>
      </c>
      <c r="D13" s="274">
        <v>196</v>
      </c>
      <c r="E13" s="99">
        <v>-36</v>
      </c>
      <c r="F13" s="99">
        <v>-188</v>
      </c>
      <c r="G13" s="193">
        <v>233</v>
      </c>
      <c r="H13" s="99">
        <v>-234</v>
      </c>
      <c r="I13" s="274">
        <v>-225</v>
      </c>
      <c r="J13" s="101">
        <v>8</v>
      </c>
      <c r="K13" s="101">
        <v>2</v>
      </c>
      <c r="L13" s="101">
        <v>-34</v>
      </c>
    </row>
    <row r="14" spans="2:12">
      <c r="B14" s="8" t="s">
        <v>211</v>
      </c>
      <c r="C14" s="274">
        <v>-16</v>
      </c>
      <c r="D14" s="274">
        <v>0</v>
      </c>
      <c r="E14" s="99">
        <v>0</v>
      </c>
      <c r="F14" s="99">
        <v>1</v>
      </c>
      <c r="G14" s="101">
        <v>0</v>
      </c>
      <c r="H14" s="99">
        <v>4</v>
      </c>
      <c r="I14" s="274">
        <v>5</v>
      </c>
      <c r="J14" s="101">
        <v>0</v>
      </c>
      <c r="K14" s="101">
        <v>-1</v>
      </c>
      <c r="L14" s="101">
        <v>7</v>
      </c>
    </row>
    <row r="15" spans="2:12">
      <c r="B15" s="8" t="s">
        <v>48</v>
      </c>
      <c r="C15" s="274">
        <v>63</v>
      </c>
      <c r="D15" s="274">
        <v>132</v>
      </c>
      <c r="E15" s="99">
        <v>32</v>
      </c>
      <c r="F15" s="99">
        <v>55</v>
      </c>
      <c r="G15" s="193">
        <v>48</v>
      </c>
      <c r="H15" s="99">
        <v>45</v>
      </c>
      <c r="I15" s="274">
        <v>180</v>
      </c>
      <c r="J15" s="101">
        <v>40</v>
      </c>
      <c r="K15" s="101">
        <v>57</v>
      </c>
      <c r="L15" s="101">
        <v>52</v>
      </c>
    </row>
    <row r="16" spans="2:12">
      <c r="B16" s="8" t="s">
        <v>49</v>
      </c>
      <c r="C16" s="274">
        <v>425</v>
      </c>
      <c r="D16" s="274">
        <v>49</v>
      </c>
      <c r="E16" s="99">
        <v>14</v>
      </c>
      <c r="F16" s="99">
        <v>7</v>
      </c>
      <c r="G16" s="101">
        <v>-21</v>
      </c>
      <c r="H16" s="99">
        <v>10</v>
      </c>
      <c r="I16" s="274">
        <v>10</v>
      </c>
      <c r="J16" s="101">
        <v>1</v>
      </c>
      <c r="K16" s="101">
        <v>2</v>
      </c>
      <c r="L16" s="101">
        <v>1</v>
      </c>
    </row>
    <row r="17" spans="2:12">
      <c r="B17" s="8" t="s">
        <v>10</v>
      </c>
      <c r="C17" s="274">
        <v>69</v>
      </c>
      <c r="D17" s="274">
        <v>-89</v>
      </c>
      <c r="E17" s="99">
        <v>64</v>
      </c>
      <c r="F17" s="99">
        <v>53</v>
      </c>
      <c r="G17" s="101">
        <v>-18</v>
      </c>
      <c r="H17" s="99">
        <v>64</v>
      </c>
      <c r="I17" s="274">
        <v>163</v>
      </c>
      <c r="J17" s="101">
        <v>186</v>
      </c>
      <c r="K17" s="101">
        <v>-91</v>
      </c>
      <c r="L17" s="101">
        <v>121</v>
      </c>
    </row>
    <row r="18" spans="2:12">
      <c r="B18" s="8" t="s">
        <v>133</v>
      </c>
      <c r="C18" s="274">
        <v>-12</v>
      </c>
      <c r="D18" s="274">
        <v>-145</v>
      </c>
      <c r="E18" s="99">
        <v>-113</v>
      </c>
      <c r="F18" s="99">
        <v>-79</v>
      </c>
      <c r="G18" s="193">
        <v>11</v>
      </c>
      <c r="H18" s="99">
        <v>49</v>
      </c>
      <c r="I18" s="274">
        <v>-132</v>
      </c>
      <c r="J18" s="101">
        <v>-48</v>
      </c>
      <c r="K18" s="101">
        <v>-35</v>
      </c>
      <c r="L18" s="101">
        <v>-34</v>
      </c>
    </row>
    <row r="19" spans="2:12">
      <c r="B19" s="8" t="s">
        <v>197</v>
      </c>
      <c r="C19" s="274">
        <v>-130</v>
      </c>
      <c r="D19" s="274">
        <v>65</v>
      </c>
      <c r="E19" s="99">
        <v>0</v>
      </c>
      <c r="F19" s="99">
        <v>0</v>
      </c>
      <c r="G19" s="101">
        <v>1</v>
      </c>
      <c r="H19" s="99">
        <v>5</v>
      </c>
      <c r="I19" s="274">
        <v>6</v>
      </c>
      <c r="J19" s="101">
        <v>0</v>
      </c>
      <c r="K19" s="101">
        <v>5</v>
      </c>
      <c r="L19" s="101">
        <v>0</v>
      </c>
    </row>
    <row r="20" spans="2:12">
      <c r="B20" s="8" t="s">
        <v>50</v>
      </c>
      <c r="C20" s="274">
        <v>7</v>
      </c>
      <c r="D20" s="274">
        <v>-6</v>
      </c>
      <c r="E20" s="99">
        <v>-2</v>
      </c>
      <c r="F20" s="99">
        <v>2</v>
      </c>
      <c r="G20" s="101">
        <v>0</v>
      </c>
      <c r="H20" s="99">
        <v>-2</v>
      </c>
      <c r="I20" s="274">
        <v>-2</v>
      </c>
      <c r="J20" s="101">
        <v>0</v>
      </c>
      <c r="K20" s="101">
        <v>-3</v>
      </c>
      <c r="L20" s="101">
        <v>0</v>
      </c>
    </row>
    <row r="21" spans="2:12">
      <c r="B21" s="8" t="s">
        <v>51</v>
      </c>
      <c r="C21" s="274"/>
      <c r="D21" s="274"/>
      <c r="E21" s="99"/>
      <c r="F21" s="99"/>
      <c r="G21" s="101">
        <v>0</v>
      </c>
      <c r="H21" s="101">
        <v>0</v>
      </c>
      <c r="I21" s="274"/>
      <c r="J21" s="101"/>
      <c r="K21" s="101"/>
      <c r="L21" s="101">
        <v>0</v>
      </c>
    </row>
    <row r="22" spans="2:12">
      <c r="B22" s="8" t="s">
        <v>52</v>
      </c>
      <c r="C22" s="274">
        <v>0</v>
      </c>
      <c r="D22" s="274">
        <v>-72</v>
      </c>
      <c r="E22" s="99">
        <v>-7</v>
      </c>
      <c r="F22" s="99">
        <v>2</v>
      </c>
      <c r="G22" s="101">
        <v>-12</v>
      </c>
      <c r="H22" s="99">
        <v>16</v>
      </c>
      <c r="I22" s="274">
        <v>-1</v>
      </c>
      <c r="J22" s="101">
        <v>0</v>
      </c>
      <c r="K22" s="101">
        <v>-2</v>
      </c>
      <c r="L22" s="101">
        <v>18</v>
      </c>
    </row>
    <row r="23" spans="2:12">
      <c r="B23" s="8" t="s">
        <v>42</v>
      </c>
      <c r="C23" s="274">
        <v>-17</v>
      </c>
      <c r="D23" s="274">
        <v>-12</v>
      </c>
      <c r="E23" s="99">
        <v>45</v>
      </c>
      <c r="F23" s="99">
        <v>2</v>
      </c>
      <c r="G23" s="101">
        <v>-14</v>
      </c>
      <c r="H23" s="99">
        <v>-10</v>
      </c>
      <c r="I23" s="274">
        <v>23</v>
      </c>
      <c r="J23" s="101">
        <v>19</v>
      </c>
      <c r="K23" s="101">
        <v>-3</v>
      </c>
      <c r="L23" s="101">
        <v>-10</v>
      </c>
    </row>
    <row r="24" spans="2:12">
      <c r="B24" s="8" t="s">
        <v>217</v>
      </c>
      <c r="C24" s="274">
        <v>-41</v>
      </c>
      <c r="D24" s="274">
        <v>-97</v>
      </c>
      <c r="E24" s="99">
        <v>-73</v>
      </c>
      <c r="F24" s="99">
        <v>14</v>
      </c>
      <c r="G24" s="101">
        <v>303</v>
      </c>
      <c r="H24" s="99">
        <v>-98</v>
      </c>
      <c r="I24" s="274">
        <v>146</v>
      </c>
      <c r="J24" s="101">
        <v>13</v>
      </c>
      <c r="K24" s="101">
        <v>19</v>
      </c>
      <c r="L24" s="101">
        <v>-61</v>
      </c>
    </row>
    <row r="25" spans="2:12">
      <c r="B25" s="8" t="s">
        <v>53</v>
      </c>
      <c r="C25" s="274">
        <v>-1</v>
      </c>
      <c r="D25" s="274">
        <v>-24</v>
      </c>
      <c r="E25" s="99">
        <v>25</v>
      </c>
      <c r="F25" s="99">
        <v>-8</v>
      </c>
      <c r="G25" s="101">
        <v>-10</v>
      </c>
      <c r="H25" s="99">
        <v>-11</v>
      </c>
      <c r="I25" s="274">
        <v>-4</v>
      </c>
      <c r="J25" s="101">
        <v>-18</v>
      </c>
      <c r="K25" s="101">
        <v>-28</v>
      </c>
      <c r="L25" s="101">
        <v>28</v>
      </c>
    </row>
    <row r="26" spans="2:12">
      <c r="B26" s="8" t="s">
        <v>218</v>
      </c>
      <c r="C26" s="274">
        <v>-117</v>
      </c>
      <c r="D26" s="274">
        <v>207</v>
      </c>
      <c r="E26" s="99">
        <v>-119</v>
      </c>
      <c r="F26" s="99">
        <v>220</v>
      </c>
      <c r="G26" s="101">
        <v>-39</v>
      </c>
      <c r="H26" s="99">
        <v>304</v>
      </c>
      <c r="I26" s="274">
        <v>366</v>
      </c>
      <c r="J26" s="101">
        <v>-40</v>
      </c>
      <c r="K26" s="101">
        <v>-115</v>
      </c>
      <c r="L26" s="101">
        <v>-43</v>
      </c>
    </row>
    <row r="27" spans="2:12">
      <c r="B27" s="8" t="s">
        <v>54</v>
      </c>
      <c r="C27" s="274">
        <v>80</v>
      </c>
      <c r="D27" s="274">
        <v>376</v>
      </c>
      <c r="E27" s="99">
        <v>-77</v>
      </c>
      <c r="F27" s="99">
        <v>-385</v>
      </c>
      <c r="G27" s="101">
        <v>73</v>
      </c>
      <c r="H27" s="99">
        <v>7</v>
      </c>
      <c r="I27" s="274">
        <v>-382</v>
      </c>
      <c r="J27" s="101">
        <v>73</v>
      </c>
      <c r="K27" s="101">
        <v>-59</v>
      </c>
      <c r="L27" s="101">
        <v>67</v>
      </c>
    </row>
    <row r="28" spans="2:12">
      <c r="B28" s="8" t="s">
        <v>55</v>
      </c>
      <c r="C28" s="274">
        <v>-57</v>
      </c>
      <c r="D28" s="274">
        <v>-73</v>
      </c>
      <c r="E28" s="99">
        <v>-28</v>
      </c>
      <c r="F28" s="99">
        <v>-34</v>
      </c>
      <c r="G28" s="101">
        <v>-27</v>
      </c>
      <c r="H28" s="99">
        <v>-24</v>
      </c>
      <c r="I28" s="274">
        <v>-113</v>
      </c>
      <c r="J28" s="101">
        <v>-33</v>
      </c>
      <c r="K28" s="101">
        <v>-37</v>
      </c>
      <c r="L28" s="101">
        <v>-35</v>
      </c>
    </row>
    <row r="29" spans="2:12">
      <c r="B29" s="167" t="s">
        <v>192</v>
      </c>
      <c r="C29" s="275">
        <v>553</v>
      </c>
      <c r="D29" s="275">
        <v>1163</v>
      </c>
      <c r="E29" s="112">
        <v>-49</v>
      </c>
      <c r="F29" s="112">
        <v>41</v>
      </c>
      <c r="G29" s="114">
        <v>554</v>
      </c>
      <c r="H29" s="112">
        <v>391</v>
      </c>
      <c r="I29" s="275">
        <v>937</v>
      </c>
      <c r="J29" s="114">
        <v>337</v>
      </c>
      <c r="K29" s="114">
        <v>323</v>
      </c>
      <c r="L29" s="114">
        <v>290</v>
      </c>
    </row>
    <row r="30" spans="2:12">
      <c r="B30" s="168"/>
      <c r="C30" s="273"/>
      <c r="D30" s="273"/>
      <c r="I30" s="273"/>
      <c r="L30" s="7"/>
    </row>
    <row r="31" spans="2:12">
      <c r="B31" s="166" t="s">
        <v>56</v>
      </c>
      <c r="C31" s="273"/>
      <c r="D31" s="273"/>
      <c r="I31" s="273"/>
      <c r="L31" s="7"/>
    </row>
    <row r="32" spans="2:12">
      <c r="B32" s="8" t="s">
        <v>57</v>
      </c>
      <c r="C32" s="274">
        <v>-122</v>
      </c>
      <c r="D32" s="274">
        <v>-122</v>
      </c>
      <c r="E32" s="99">
        <v>-18</v>
      </c>
      <c r="F32" s="99">
        <v>-31</v>
      </c>
      <c r="G32" s="101">
        <v>-21</v>
      </c>
      <c r="H32" s="99">
        <v>-89</v>
      </c>
      <c r="I32" s="274">
        <v>-159</v>
      </c>
      <c r="J32" s="101">
        <v>-22</v>
      </c>
      <c r="K32" s="101">
        <v>-28</v>
      </c>
      <c r="L32" s="101">
        <v>-37</v>
      </c>
    </row>
    <row r="33" spans="2:12">
      <c r="B33" s="8" t="s">
        <v>58</v>
      </c>
      <c r="C33" s="274">
        <v>-85</v>
      </c>
      <c r="D33" s="274">
        <v>-100</v>
      </c>
      <c r="E33" s="99">
        <v>-43</v>
      </c>
      <c r="F33" s="99">
        <v>-36</v>
      </c>
      <c r="G33" s="101">
        <v>-34</v>
      </c>
      <c r="H33" s="99">
        <v>-62</v>
      </c>
      <c r="I33" s="274">
        <v>-175</v>
      </c>
      <c r="J33" s="101">
        <v>-57</v>
      </c>
      <c r="K33" s="101">
        <v>-40</v>
      </c>
      <c r="L33" s="101">
        <v>-52</v>
      </c>
    </row>
    <row r="34" spans="2:12">
      <c r="B34" s="8" t="s">
        <v>59</v>
      </c>
      <c r="C34" s="274">
        <v>-152</v>
      </c>
      <c r="D34" s="274">
        <v>-207</v>
      </c>
      <c r="E34" s="99">
        <v>-66</v>
      </c>
      <c r="F34" s="99">
        <v>-69</v>
      </c>
      <c r="G34" s="101">
        <v>-65</v>
      </c>
      <c r="H34" s="99">
        <v>-68</v>
      </c>
      <c r="I34" s="274">
        <v>-268</v>
      </c>
      <c r="J34" s="101">
        <v>-73</v>
      </c>
      <c r="K34" s="101">
        <v>-84</v>
      </c>
      <c r="L34" s="101">
        <v>-89</v>
      </c>
    </row>
    <row r="35" spans="2:12">
      <c r="B35" s="8" t="s">
        <v>60</v>
      </c>
      <c r="C35" s="274">
        <v>-70</v>
      </c>
      <c r="D35" s="274">
        <v>-2095</v>
      </c>
      <c r="E35" s="99">
        <v>0</v>
      </c>
      <c r="F35" s="99">
        <v>0</v>
      </c>
      <c r="G35" s="101">
        <v>0</v>
      </c>
      <c r="H35" s="99">
        <v>0</v>
      </c>
      <c r="I35" s="274">
        <v>0</v>
      </c>
      <c r="J35" s="101">
        <v>-107</v>
      </c>
      <c r="K35" s="101">
        <v>-25</v>
      </c>
      <c r="L35" s="101">
        <v>-28</v>
      </c>
    </row>
    <row r="36" spans="2:12">
      <c r="B36" s="8" t="s">
        <v>220</v>
      </c>
      <c r="C36" s="274">
        <v>0</v>
      </c>
      <c r="D36" s="274">
        <v>0</v>
      </c>
      <c r="E36" s="99">
        <v>0</v>
      </c>
      <c r="F36" s="99">
        <v>0</v>
      </c>
      <c r="G36" s="101">
        <v>0</v>
      </c>
      <c r="H36" s="99">
        <v>0</v>
      </c>
      <c r="I36" s="274">
        <v>0</v>
      </c>
      <c r="J36" s="101">
        <v>0</v>
      </c>
      <c r="K36" s="101">
        <v>0</v>
      </c>
      <c r="L36" s="101">
        <v>-5</v>
      </c>
    </row>
    <row r="37" spans="2:12">
      <c r="B37" s="8" t="s">
        <v>61</v>
      </c>
      <c r="C37" s="274">
        <v>175</v>
      </c>
      <c r="D37" s="274">
        <v>7</v>
      </c>
      <c r="E37" s="99">
        <v>0</v>
      </c>
      <c r="F37" s="99">
        <v>0</v>
      </c>
      <c r="G37" s="101">
        <v>0</v>
      </c>
      <c r="H37" s="99">
        <v>0</v>
      </c>
      <c r="I37" s="274">
        <v>0</v>
      </c>
      <c r="J37" s="101">
        <v>0</v>
      </c>
      <c r="K37" s="101">
        <v>0</v>
      </c>
      <c r="L37" s="101">
        <v>0</v>
      </c>
    </row>
    <row r="38" spans="2:12">
      <c r="B38" s="167" t="s">
        <v>62</v>
      </c>
      <c r="C38" s="275">
        <v>-254</v>
      </c>
      <c r="D38" s="275">
        <v>-2517</v>
      </c>
      <c r="E38" s="112">
        <v>-127</v>
      </c>
      <c r="F38" s="112">
        <v>-136</v>
      </c>
      <c r="G38" s="114">
        <v>-120</v>
      </c>
      <c r="H38" s="112">
        <v>-219</v>
      </c>
      <c r="I38" s="275">
        <v>-602</v>
      </c>
      <c r="J38" s="114">
        <v>-259</v>
      </c>
      <c r="K38" s="114">
        <v>-177</v>
      </c>
      <c r="L38" s="114">
        <v>-211</v>
      </c>
    </row>
    <row r="39" spans="2:12">
      <c r="B39" s="168"/>
      <c r="C39" s="273"/>
      <c r="D39" s="273"/>
      <c r="I39" s="273"/>
    </row>
    <row r="40" spans="2:12">
      <c r="B40" s="166" t="s">
        <v>63</v>
      </c>
      <c r="C40" s="273"/>
      <c r="D40" s="273"/>
      <c r="I40" s="273"/>
    </row>
    <row r="41" spans="2:12">
      <c r="B41" s="8" t="s">
        <v>64</v>
      </c>
      <c r="C41" s="274">
        <v>18</v>
      </c>
      <c r="D41" s="274">
        <v>9</v>
      </c>
      <c r="E41" s="99">
        <v>1</v>
      </c>
      <c r="F41" s="99">
        <v>3</v>
      </c>
      <c r="G41" s="101">
        <v>3</v>
      </c>
      <c r="H41" s="99">
        <v>6</v>
      </c>
      <c r="I41" s="274">
        <v>13</v>
      </c>
      <c r="J41" s="101">
        <v>14</v>
      </c>
      <c r="K41" s="101">
        <v>7</v>
      </c>
      <c r="L41" s="101">
        <v>0</v>
      </c>
    </row>
    <row r="42" spans="2:12">
      <c r="B42" s="8" t="s">
        <v>65</v>
      </c>
      <c r="C42" s="274">
        <v>1661</v>
      </c>
      <c r="D42" s="274">
        <v>4692</v>
      </c>
      <c r="E42" s="99">
        <v>609</v>
      </c>
      <c r="F42" s="99">
        <v>4</v>
      </c>
      <c r="G42" s="101">
        <v>91</v>
      </c>
      <c r="H42" s="99">
        <v>1314</v>
      </c>
      <c r="I42" s="274">
        <v>2018</v>
      </c>
      <c r="J42" s="101">
        <v>639</v>
      </c>
      <c r="K42" s="101">
        <v>1045</v>
      </c>
      <c r="L42" s="101">
        <v>0</v>
      </c>
    </row>
    <row r="43" spans="2:12">
      <c r="B43" s="8" t="s">
        <v>66</v>
      </c>
      <c r="C43" s="274">
        <v>-1033</v>
      </c>
      <c r="D43" s="274">
        <v>-2646</v>
      </c>
      <c r="E43" s="99">
        <v>-608</v>
      </c>
      <c r="F43" s="99">
        <v>-103</v>
      </c>
      <c r="G43" s="101">
        <v>-102</v>
      </c>
      <c r="H43" s="99">
        <v>-1024</v>
      </c>
      <c r="I43" s="274">
        <v>-1837</v>
      </c>
      <c r="J43" s="101">
        <v>-834</v>
      </c>
      <c r="K43" s="101">
        <v>-1095</v>
      </c>
      <c r="L43" s="101">
        <v>-10</v>
      </c>
    </row>
    <row r="44" spans="2:12">
      <c r="B44" s="8" t="s">
        <v>67</v>
      </c>
      <c r="C44" s="274">
        <v>0</v>
      </c>
      <c r="D44" s="274">
        <v>-251</v>
      </c>
      <c r="E44" s="99">
        <v>0</v>
      </c>
      <c r="F44" s="99">
        <v>0</v>
      </c>
      <c r="G44" s="101">
        <v>-95</v>
      </c>
      <c r="H44" s="99">
        <v>0</v>
      </c>
      <c r="I44" s="274">
        <v>-95</v>
      </c>
      <c r="J44" s="101">
        <v>0</v>
      </c>
      <c r="K44" s="101">
        <v>0</v>
      </c>
      <c r="L44" s="101">
        <v>0</v>
      </c>
    </row>
    <row r="45" spans="2:12">
      <c r="B45" s="8" t="s">
        <v>222</v>
      </c>
      <c r="C45" s="274">
        <v>-23</v>
      </c>
      <c r="D45" s="274">
        <v>-7</v>
      </c>
      <c r="E45" s="99">
        <v>0</v>
      </c>
      <c r="F45" s="99">
        <v>0</v>
      </c>
      <c r="G45" s="101">
        <v>0</v>
      </c>
      <c r="H45" s="99">
        <v>0</v>
      </c>
      <c r="I45" s="274">
        <v>0</v>
      </c>
      <c r="J45" s="101">
        <v>0</v>
      </c>
      <c r="K45" s="101">
        <v>-6</v>
      </c>
      <c r="L45" s="101">
        <v>-4</v>
      </c>
    </row>
    <row r="46" spans="2:12">
      <c r="B46" s="8" t="s">
        <v>68</v>
      </c>
      <c r="C46" s="274">
        <v>-10</v>
      </c>
      <c r="D46" s="274">
        <v>-11</v>
      </c>
      <c r="E46" s="99">
        <v>0</v>
      </c>
      <c r="F46" s="99">
        <v>0</v>
      </c>
      <c r="G46" s="101">
        <v>0</v>
      </c>
      <c r="H46" s="99">
        <v>0</v>
      </c>
      <c r="I46" s="274">
        <v>0</v>
      </c>
      <c r="J46" s="101">
        <v>0</v>
      </c>
      <c r="K46" s="101">
        <v>0</v>
      </c>
      <c r="L46" s="101">
        <v>0</v>
      </c>
    </row>
    <row r="47" spans="2:12">
      <c r="B47" s="8" t="s">
        <v>172</v>
      </c>
      <c r="C47" s="274">
        <v>-252</v>
      </c>
      <c r="D47" s="274">
        <v>-3</v>
      </c>
      <c r="E47" s="99">
        <v>0</v>
      </c>
      <c r="F47" s="99">
        <v>-166</v>
      </c>
      <c r="G47" s="101">
        <v>-46</v>
      </c>
      <c r="H47" s="99">
        <v>0</v>
      </c>
      <c r="I47" s="274">
        <v>-212</v>
      </c>
      <c r="J47" s="101">
        <v>0</v>
      </c>
      <c r="K47" s="101">
        <v>0</v>
      </c>
      <c r="L47" s="101">
        <v>0</v>
      </c>
    </row>
    <row r="48" spans="2:12">
      <c r="B48" s="167" t="s">
        <v>195</v>
      </c>
      <c r="C48" s="275">
        <v>361</v>
      </c>
      <c r="D48" s="275">
        <v>1783</v>
      </c>
      <c r="E48" s="112">
        <v>2</v>
      </c>
      <c r="F48" s="112">
        <v>-262</v>
      </c>
      <c r="G48" s="114">
        <v>-149</v>
      </c>
      <c r="H48" s="112">
        <v>296</v>
      </c>
      <c r="I48" s="275">
        <v>-113</v>
      </c>
      <c r="J48" s="114">
        <v>-181</v>
      </c>
      <c r="K48" s="114">
        <v>-49</v>
      </c>
      <c r="L48" s="114">
        <v>-14</v>
      </c>
    </row>
    <row r="49" spans="2:12">
      <c r="B49" s="8" t="s">
        <v>223</v>
      </c>
      <c r="C49" s="274">
        <v>660</v>
      </c>
      <c r="D49" s="274">
        <v>429</v>
      </c>
      <c r="E49" s="99">
        <v>-174</v>
      </c>
      <c r="F49" s="99">
        <v>-357</v>
      </c>
      <c r="G49" s="101">
        <v>285</v>
      </c>
      <c r="H49" s="99">
        <v>468</v>
      </c>
      <c r="I49" s="274">
        <v>222</v>
      </c>
      <c r="J49" s="101">
        <v>-103</v>
      </c>
      <c r="K49" s="101">
        <v>97</v>
      </c>
      <c r="L49" s="101">
        <v>65</v>
      </c>
    </row>
    <row r="50" spans="2:12">
      <c r="B50" s="8" t="s">
        <v>134</v>
      </c>
      <c r="C50" s="274">
        <v>2151</v>
      </c>
      <c r="D50" s="274">
        <v>2681</v>
      </c>
      <c r="E50" s="101">
        <v>2990</v>
      </c>
      <c r="F50" s="101">
        <v>2841</v>
      </c>
      <c r="G50" s="101">
        <v>2598</v>
      </c>
      <c r="H50" s="101">
        <v>2701</v>
      </c>
      <c r="I50" s="274">
        <v>2990</v>
      </c>
      <c r="J50" s="101">
        <v>3271</v>
      </c>
      <c r="K50" s="101">
        <v>3157</v>
      </c>
      <c r="L50" s="101">
        <v>3235</v>
      </c>
    </row>
    <row r="51" spans="2:12">
      <c r="B51" s="8" t="s">
        <v>224</v>
      </c>
      <c r="C51" s="274">
        <v>-130</v>
      </c>
      <c r="D51" s="274">
        <v>-120</v>
      </c>
      <c r="E51" s="101">
        <v>25</v>
      </c>
      <c r="F51" s="101">
        <v>114</v>
      </c>
      <c r="G51" s="101">
        <v>-182</v>
      </c>
      <c r="H51" s="101">
        <v>102</v>
      </c>
      <c r="I51" s="274">
        <v>59</v>
      </c>
      <c r="J51" s="101">
        <v>-11</v>
      </c>
      <c r="K51" s="101">
        <v>-19</v>
      </c>
      <c r="L51" s="101">
        <v>110</v>
      </c>
    </row>
    <row r="52" spans="2:12" ht="22.5" thickBot="1">
      <c r="B52" s="169" t="s">
        <v>135</v>
      </c>
      <c r="C52" s="276">
        <v>2681</v>
      </c>
      <c r="D52" s="276">
        <v>2990</v>
      </c>
      <c r="E52" s="118">
        <v>2841</v>
      </c>
      <c r="F52" s="118">
        <v>2598</v>
      </c>
      <c r="G52" s="118">
        <v>2701</v>
      </c>
      <c r="H52" s="118">
        <v>3271</v>
      </c>
      <c r="I52" s="276">
        <v>3271</v>
      </c>
      <c r="J52" s="118">
        <v>3157</v>
      </c>
      <c r="K52" s="118">
        <v>3235</v>
      </c>
      <c r="L52" s="118">
        <v>3410</v>
      </c>
    </row>
    <row r="53" spans="2:12">
      <c r="B53" s="166" t="s">
        <v>111</v>
      </c>
      <c r="C53" s="273"/>
      <c r="D53" s="273"/>
      <c r="I53" s="273"/>
    </row>
    <row r="54" spans="2:12">
      <c r="B54" s="8" t="s">
        <v>112</v>
      </c>
      <c r="C54" s="274">
        <v>1286</v>
      </c>
      <c r="D54" s="274">
        <v>966</v>
      </c>
      <c r="E54" s="101">
        <v>821</v>
      </c>
      <c r="F54" s="101">
        <v>1020</v>
      </c>
      <c r="G54" s="101">
        <v>918</v>
      </c>
      <c r="H54" s="101">
        <v>1497</v>
      </c>
      <c r="I54" s="274">
        <v>1497</v>
      </c>
      <c r="J54" s="101">
        <v>1353</v>
      </c>
      <c r="K54" s="101">
        <v>1526.4077970000001</v>
      </c>
      <c r="L54" s="101">
        <v>1483</v>
      </c>
    </row>
    <row r="55" spans="2:12">
      <c r="B55" s="8" t="s">
        <v>113</v>
      </c>
      <c r="C55" s="274">
        <v>10</v>
      </c>
      <c r="D55" s="274">
        <v>16</v>
      </c>
      <c r="E55" s="101">
        <v>28</v>
      </c>
      <c r="F55" s="101">
        <v>15</v>
      </c>
      <c r="G55" s="101">
        <v>16</v>
      </c>
      <c r="H55" s="101">
        <v>22</v>
      </c>
      <c r="I55" s="274">
        <v>22</v>
      </c>
      <c r="J55" s="101">
        <v>22</v>
      </c>
      <c r="K55" s="101">
        <v>25.325047999999999</v>
      </c>
      <c r="L55" s="101">
        <v>56</v>
      </c>
    </row>
    <row r="56" spans="2:12">
      <c r="B56" s="8" t="s">
        <v>114</v>
      </c>
      <c r="C56" s="274">
        <v>1385</v>
      </c>
      <c r="D56" s="274">
        <v>2008</v>
      </c>
      <c r="E56" s="101">
        <v>1992</v>
      </c>
      <c r="F56" s="101">
        <v>1563</v>
      </c>
      <c r="G56" s="101">
        <v>1767</v>
      </c>
      <c r="H56" s="101">
        <v>1752</v>
      </c>
      <c r="I56" s="274">
        <v>1752</v>
      </c>
      <c r="J56" s="101">
        <v>1782</v>
      </c>
      <c r="K56" s="101">
        <v>1683.505803</v>
      </c>
      <c r="L56" s="101">
        <v>1871</v>
      </c>
    </row>
    <row r="57" spans="2:12" ht="22.5" thickBot="1">
      <c r="B57" s="169" t="s">
        <v>135</v>
      </c>
      <c r="C57" s="276">
        <v>2681</v>
      </c>
      <c r="D57" s="276">
        <v>2990</v>
      </c>
      <c r="E57" s="118">
        <v>2841</v>
      </c>
      <c r="F57" s="118">
        <v>2598</v>
      </c>
      <c r="G57" s="118">
        <v>2701</v>
      </c>
      <c r="H57" s="118" t="s">
        <v>125</v>
      </c>
      <c r="I57" s="276" t="s">
        <v>125</v>
      </c>
      <c r="J57" s="118">
        <v>3157</v>
      </c>
      <c r="K57" s="118">
        <v>3235</v>
      </c>
      <c r="L57" s="118">
        <v>3410</v>
      </c>
    </row>
    <row r="58" spans="2:12">
      <c r="B58" s="166" t="s">
        <v>115</v>
      </c>
      <c r="C58" s="274"/>
      <c r="D58" s="274"/>
      <c r="E58" s="99"/>
      <c r="F58" s="99"/>
      <c r="G58" s="101"/>
      <c r="H58" s="99"/>
      <c r="I58" s="274"/>
      <c r="J58" s="101"/>
      <c r="K58" s="101"/>
      <c r="L58" s="101"/>
    </row>
    <row r="59" spans="2:12">
      <c r="B59" s="8" t="s">
        <v>116</v>
      </c>
      <c r="C59" s="274">
        <v>214</v>
      </c>
      <c r="D59" s="274">
        <v>222</v>
      </c>
      <c r="E59" s="99">
        <v>97</v>
      </c>
      <c r="F59" s="99">
        <v>113</v>
      </c>
      <c r="G59" s="101">
        <v>149</v>
      </c>
      <c r="H59" s="99">
        <v>49</v>
      </c>
      <c r="I59" s="274">
        <v>408</v>
      </c>
      <c r="J59" s="101">
        <v>123</v>
      </c>
      <c r="K59" s="101">
        <v>108</v>
      </c>
      <c r="L59" s="101">
        <v>112</v>
      </c>
    </row>
    <row r="60" spans="2:12">
      <c r="B60" s="8" t="s">
        <v>136</v>
      </c>
      <c r="C60" s="274">
        <v>191</v>
      </c>
      <c r="D60" s="274">
        <v>199</v>
      </c>
      <c r="E60" s="99">
        <v>52</v>
      </c>
      <c r="F60" s="99">
        <v>118</v>
      </c>
      <c r="G60" s="101">
        <v>39</v>
      </c>
      <c r="H60" s="99">
        <v>46</v>
      </c>
      <c r="I60" s="274">
        <v>255</v>
      </c>
      <c r="J60" s="101">
        <v>29</v>
      </c>
      <c r="K60" s="101">
        <v>86</v>
      </c>
      <c r="L60" s="101">
        <v>63</v>
      </c>
    </row>
    <row r="61" spans="2:12">
      <c r="B61" s="8" t="s">
        <v>156</v>
      </c>
      <c r="C61" s="274">
        <v>67</v>
      </c>
      <c r="D61" s="274">
        <v>92</v>
      </c>
      <c r="E61" s="101">
        <v>32</v>
      </c>
      <c r="F61" s="101">
        <v>38</v>
      </c>
      <c r="G61" s="101">
        <v>33</v>
      </c>
      <c r="H61" s="99">
        <v>30</v>
      </c>
      <c r="I61" s="274">
        <v>133</v>
      </c>
      <c r="J61" s="101">
        <v>38</v>
      </c>
      <c r="K61" s="101">
        <v>43</v>
      </c>
      <c r="L61" s="101">
        <v>43</v>
      </c>
    </row>
    <row r="62" spans="2:12">
      <c r="B62" s="166" t="s">
        <v>117</v>
      </c>
      <c r="C62" s="274"/>
      <c r="D62" s="274"/>
      <c r="E62" s="99"/>
      <c r="F62" s="99"/>
      <c r="G62" s="101"/>
      <c r="H62" s="99"/>
      <c r="I62" s="274"/>
      <c r="J62" s="101"/>
      <c r="K62" s="101"/>
      <c r="L62" s="101"/>
    </row>
    <row r="63" spans="2:12">
      <c r="B63" s="8" t="s">
        <v>118</v>
      </c>
      <c r="C63" s="274" t="s">
        <v>126</v>
      </c>
      <c r="D63" s="274">
        <v>21</v>
      </c>
      <c r="E63" s="99">
        <v>0</v>
      </c>
      <c r="F63" s="99">
        <v>0</v>
      </c>
      <c r="G63" s="101">
        <v>0</v>
      </c>
      <c r="H63" s="99">
        <v>0</v>
      </c>
      <c r="I63" s="274">
        <v>0</v>
      </c>
      <c r="J63" s="101">
        <v>0</v>
      </c>
      <c r="K63" s="101">
        <v>0</v>
      </c>
      <c r="L63" s="101" t="s">
        <v>101</v>
      </c>
    </row>
    <row r="64" spans="2:12" ht="43.5">
      <c r="B64" s="8" t="s">
        <v>219</v>
      </c>
      <c r="C64" s="274">
        <v>135</v>
      </c>
      <c r="D64" s="274">
        <v>148</v>
      </c>
      <c r="E64" s="99">
        <v>20</v>
      </c>
      <c r="F64" s="99">
        <v>20</v>
      </c>
      <c r="G64" s="101">
        <v>3</v>
      </c>
      <c r="H64" s="99">
        <v>30</v>
      </c>
      <c r="I64" s="274">
        <v>73</v>
      </c>
      <c r="J64" s="101">
        <v>20</v>
      </c>
      <c r="K64" s="101">
        <v>54</v>
      </c>
      <c r="L64" s="101">
        <v>66</v>
      </c>
    </row>
    <row r="65" spans="2:12">
      <c r="B65" s="8" t="s">
        <v>119</v>
      </c>
      <c r="C65" s="274">
        <v>20</v>
      </c>
      <c r="D65" s="274">
        <v>18</v>
      </c>
      <c r="E65" s="99">
        <v>6</v>
      </c>
      <c r="F65" s="99">
        <v>4</v>
      </c>
      <c r="G65" s="99">
        <v>0</v>
      </c>
      <c r="H65" s="99">
        <v>12</v>
      </c>
      <c r="I65" s="274">
        <v>22</v>
      </c>
      <c r="J65" s="101">
        <v>-2</v>
      </c>
      <c r="K65" s="101">
        <v>-1</v>
      </c>
      <c r="L65" s="101">
        <v>31</v>
      </c>
    </row>
    <row r="66" spans="2:12">
      <c r="B66" s="8" t="s">
        <v>120</v>
      </c>
      <c r="C66" s="274">
        <v>24</v>
      </c>
      <c r="D66" s="274">
        <v>0</v>
      </c>
      <c r="E66" s="99">
        <v>0</v>
      </c>
      <c r="F66" s="99">
        <v>0</v>
      </c>
      <c r="G66" s="99">
        <v>0</v>
      </c>
      <c r="H66" s="99">
        <v>0</v>
      </c>
      <c r="I66" s="274">
        <v>0</v>
      </c>
      <c r="J66" s="101">
        <v>26</v>
      </c>
      <c r="K66" s="101">
        <v>2</v>
      </c>
      <c r="L66" s="101">
        <v>-26</v>
      </c>
    </row>
    <row r="67" spans="2:12">
      <c r="B67" s="8" t="s">
        <v>121</v>
      </c>
      <c r="C67" s="274">
        <v>60</v>
      </c>
      <c r="D67" s="274">
        <v>0</v>
      </c>
      <c r="E67" s="99">
        <v>0</v>
      </c>
      <c r="F67" s="99">
        <v>0</v>
      </c>
      <c r="G67" s="99">
        <v>0</v>
      </c>
      <c r="H67" s="99">
        <v>0</v>
      </c>
      <c r="I67" s="274">
        <v>0</v>
      </c>
      <c r="J67" s="101">
        <v>0</v>
      </c>
      <c r="K67" s="101">
        <v>0</v>
      </c>
      <c r="L67" s="101">
        <v>0</v>
      </c>
    </row>
    <row r="68" spans="2:12">
      <c r="B68" s="8" t="s">
        <v>122</v>
      </c>
      <c r="C68" s="274">
        <v>13631</v>
      </c>
      <c r="D68" s="274">
        <v>0</v>
      </c>
      <c r="E68" s="99">
        <v>0</v>
      </c>
      <c r="F68" s="99">
        <v>0</v>
      </c>
      <c r="G68" s="99">
        <v>0</v>
      </c>
      <c r="H68" s="99">
        <v>0</v>
      </c>
      <c r="I68" s="274">
        <v>0</v>
      </c>
      <c r="J68" s="101">
        <v>0</v>
      </c>
      <c r="K68" s="101">
        <v>0</v>
      </c>
      <c r="L68" s="101">
        <v>0</v>
      </c>
    </row>
    <row r="69" spans="2:12">
      <c r="B69" s="8" t="s">
        <v>123</v>
      </c>
      <c r="C69" s="274" t="s">
        <v>101</v>
      </c>
      <c r="D69" s="274">
        <v>0</v>
      </c>
      <c r="E69" s="99">
        <v>0</v>
      </c>
      <c r="F69" s="99">
        <v>0</v>
      </c>
      <c r="G69" s="99">
        <v>0</v>
      </c>
      <c r="H69" s="101">
        <v>5267</v>
      </c>
      <c r="I69" s="274">
        <v>5267</v>
      </c>
      <c r="J69" s="101">
        <v>0</v>
      </c>
      <c r="K69" s="101">
        <v>0</v>
      </c>
      <c r="L69" s="101">
        <v>0</v>
      </c>
    </row>
    <row r="70" spans="2:12">
      <c r="B70" s="8" t="s">
        <v>124</v>
      </c>
      <c r="C70" s="274" t="s">
        <v>101</v>
      </c>
      <c r="D70" s="274">
        <v>0</v>
      </c>
      <c r="E70" s="99">
        <v>0</v>
      </c>
      <c r="F70" s="99">
        <v>0</v>
      </c>
      <c r="G70" s="99">
        <v>0</v>
      </c>
      <c r="H70" s="101">
        <v>4622</v>
      </c>
      <c r="I70" s="274">
        <v>4622</v>
      </c>
      <c r="J70" s="101">
        <v>0</v>
      </c>
      <c r="K70" s="101">
        <v>0</v>
      </c>
      <c r="L70" s="101">
        <v>0</v>
      </c>
    </row>
    <row r="72" spans="2:12">
      <c r="B72" s="85"/>
      <c r="C72" s="44"/>
      <c r="D72" s="44"/>
      <c r="E72" s="44"/>
      <c r="F72" s="44"/>
      <c r="G72" s="44"/>
      <c r="H72" s="44"/>
      <c r="I72" s="44"/>
      <c r="J72" s="44"/>
      <c r="K72" s="251"/>
      <c r="L72" s="251"/>
    </row>
  </sheetData>
  <mergeCells count="1">
    <mergeCell ref="B2:L2"/>
  </mergeCells>
  <phoneticPr fontId="35" type="noConversion"/>
  <printOptions horizontalCentered="1"/>
  <pageMargins left="0" right="0" top="0.39370078740157483" bottom="0" header="0" footer="0"/>
  <pageSetup scale="5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92-02FB-46A9-83C6-52FFD1DF458C}">
  <sheetPr codeName="Sheet6">
    <tabColor theme="5"/>
  </sheetPr>
  <dimension ref="A1"/>
  <sheetViews>
    <sheetView zoomScaleNormal="100" workbookViewId="0"/>
  </sheetViews>
  <sheetFormatPr defaultRowHeight="1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0799-253E-45D8-9CA8-404419E1E2B9}">
  <sheetPr codeName="Sheet7">
    <tabColor rgb="FF021237"/>
    <pageSetUpPr fitToPage="1"/>
  </sheetPr>
  <dimension ref="B1:T77"/>
  <sheetViews>
    <sheetView showGridLines="0" zoomScale="70" zoomScaleNormal="70" zoomScaleSheetLayoutView="80" workbookViewId="0">
      <selection activeCell="H7" sqref="H7"/>
    </sheetView>
  </sheetViews>
  <sheetFormatPr defaultColWidth="9.28515625" defaultRowHeight="21.75"/>
  <cols>
    <col min="1" max="1" width="1.5703125" style="25" customWidth="1"/>
    <col min="2" max="2" width="44.28515625" style="35" customWidth="1"/>
    <col min="3" max="20" width="10.85546875" style="25" customWidth="1"/>
    <col min="21" max="16384" width="9.28515625" style="25"/>
  </cols>
  <sheetData>
    <row r="1" spans="2:20" s="7" customFormat="1" ht="28.5">
      <c r="B1" s="319" t="s">
        <v>69</v>
      </c>
      <c r="C1" s="319"/>
      <c r="D1" s="319"/>
      <c r="E1" s="319"/>
      <c r="F1" s="319"/>
      <c r="G1" s="319"/>
      <c r="H1" s="319"/>
      <c r="I1" s="319"/>
      <c r="J1" s="319"/>
      <c r="K1" s="319"/>
      <c r="L1" s="319"/>
      <c r="M1" s="319"/>
      <c r="N1" s="319"/>
      <c r="O1" s="319"/>
      <c r="P1" s="319"/>
      <c r="Q1" s="319"/>
      <c r="R1" s="319"/>
      <c r="S1" s="319"/>
      <c r="T1" s="319"/>
    </row>
    <row r="2" spans="2:20" ht="13.5" customHeight="1"/>
    <row r="3" spans="2:20" ht="23.25">
      <c r="B3" s="320" t="s">
        <v>70</v>
      </c>
      <c r="C3" s="321"/>
      <c r="D3" s="321"/>
      <c r="E3" s="321"/>
      <c r="F3" s="321"/>
      <c r="G3" s="321"/>
      <c r="H3" s="321"/>
      <c r="I3" s="321"/>
      <c r="J3" s="321"/>
      <c r="K3" s="321"/>
      <c r="L3" s="321"/>
      <c r="M3" s="321"/>
      <c r="N3" s="321"/>
      <c r="O3" s="321"/>
      <c r="P3" s="321"/>
      <c r="Q3" s="321"/>
      <c r="R3" s="321"/>
      <c r="S3" s="321"/>
      <c r="T3" s="322"/>
    </row>
    <row r="4" spans="2:20" s="33" customFormat="1">
      <c r="B4" s="50" t="s">
        <v>1</v>
      </c>
      <c r="C4" s="51" t="s">
        <v>12</v>
      </c>
      <c r="D4" s="51" t="s">
        <v>13</v>
      </c>
      <c r="E4" s="51" t="s">
        <v>14</v>
      </c>
      <c r="F4" s="51" t="s">
        <v>15</v>
      </c>
      <c r="G4" s="51" t="s">
        <v>16</v>
      </c>
      <c r="H4" s="51" t="s">
        <v>17</v>
      </c>
      <c r="I4" s="51" t="s">
        <v>18</v>
      </c>
      <c r="J4" s="51" t="s">
        <v>19</v>
      </c>
      <c r="K4" s="51" t="s">
        <v>20</v>
      </c>
      <c r="L4" s="51" t="s">
        <v>0</v>
      </c>
      <c r="M4" s="51" t="s">
        <v>21</v>
      </c>
      <c r="N4" s="51" t="s">
        <v>22</v>
      </c>
      <c r="O4" s="51" t="s">
        <v>98</v>
      </c>
      <c r="P4" s="51" t="s">
        <v>99</v>
      </c>
      <c r="Q4" s="51" t="s">
        <v>97</v>
      </c>
      <c r="R4" s="52" t="s">
        <v>132</v>
      </c>
      <c r="S4" s="51" t="s">
        <v>171</v>
      </c>
      <c r="T4" s="52" t="s">
        <v>214</v>
      </c>
    </row>
    <row r="5" spans="2:20" s="33" customFormat="1" ht="21.75" customHeight="1">
      <c r="B5" s="170" t="s">
        <v>193</v>
      </c>
      <c r="C5" s="171">
        <v>102.02853933893951</v>
      </c>
      <c r="D5" s="137">
        <v>-443.70293688525379</v>
      </c>
      <c r="E5" s="171">
        <v>-240.98445601727764</v>
      </c>
      <c r="F5" s="171">
        <v>-175.11980518467408</v>
      </c>
      <c r="G5" s="172">
        <v>-757</v>
      </c>
      <c r="H5" s="171">
        <v>-82.788327439205645</v>
      </c>
      <c r="I5" s="171">
        <v>-0.13815231955733509</v>
      </c>
      <c r="J5" s="171">
        <v>-160.86937774834536</v>
      </c>
      <c r="K5" s="171">
        <v>-125.78758468049708</v>
      </c>
      <c r="L5" s="172">
        <v>-370</v>
      </c>
      <c r="M5" s="171">
        <v>-111</v>
      </c>
      <c r="N5" s="171">
        <v>64</v>
      </c>
      <c r="O5" s="171">
        <v>-262</v>
      </c>
      <c r="P5" s="99">
        <v>-902</v>
      </c>
      <c r="Q5" s="172">
        <v>-1211</v>
      </c>
      <c r="R5" s="171">
        <v>-177</v>
      </c>
      <c r="S5" s="171">
        <v>297</v>
      </c>
      <c r="T5" s="173">
        <v>-114</v>
      </c>
    </row>
    <row r="6" spans="2:20" s="33" customFormat="1">
      <c r="B6" s="174" t="s">
        <v>71</v>
      </c>
      <c r="C6" s="219"/>
      <c r="D6" s="219"/>
      <c r="E6" s="219"/>
      <c r="F6" s="219"/>
      <c r="G6" s="220"/>
      <c r="H6" s="219"/>
      <c r="I6" s="219"/>
      <c r="J6" s="219"/>
      <c r="K6" s="219"/>
      <c r="L6" s="220"/>
      <c r="M6" s="221"/>
      <c r="N6" s="221"/>
      <c r="O6" s="221"/>
      <c r="P6" s="221"/>
      <c r="Q6" s="220"/>
      <c r="R6" s="221"/>
      <c r="S6" s="221"/>
      <c r="T6" s="175"/>
    </row>
    <row r="7" spans="2:20" s="33" customFormat="1">
      <c r="B7" s="176" t="s">
        <v>221</v>
      </c>
      <c r="C7" s="221">
        <v>46</v>
      </c>
      <c r="D7" s="221">
        <v>128</v>
      </c>
      <c r="E7" s="221">
        <v>2</v>
      </c>
      <c r="F7" s="221">
        <v>19</v>
      </c>
      <c r="G7" s="220">
        <v>193.93442434352696</v>
      </c>
      <c r="H7" s="221">
        <v>-1</v>
      </c>
      <c r="I7" s="221">
        <v>48</v>
      </c>
      <c r="J7" s="221">
        <v>52</v>
      </c>
      <c r="K7" s="221">
        <v>-24</v>
      </c>
      <c r="L7" s="220">
        <f>-'1. US GAAP Qtr Inc. Statement'!L22</f>
        <v>74.591871863330425</v>
      </c>
      <c r="M7" s="221">
        <v>-41</v>
      </c>
      <c r="N7" s="221">
        <v>86</v>
      </c>
      <c r="O7" s="221">
        <v>-11</v>
      </c>
      <c r="P7" s="221">
        <v>86</v>
      </c>
      <c r="Q7" s="220">
        <v>120</v>
      </c>
      <c r="R7" s="221">
        <v>15</v>
      </c>
      <c r="S7" s="221">
        <v>53</v>
      </c>
      <c r="T7" s="175">
        <v>-16</v>
      </c>
    </row>
    <row r="8" spans="2:20" s="33" customFormat="1">
      <c r="B8" s="176" t="s">
        <v>10</v>
      </c>
      <c r="C8" s="219">
        <v>-88</v>
      </c>
      <c r="D8" s="219">
        <v>16</v>
      </c>
      <c r="E8" s="219">
        <v>-97</v>
      </c>
      <c r="F8" s="219">
        <v>68</v>
      </c>
      <c r="G8" s="220">
        <v>-101</v>
      </c>
      <c r="H8" s="219">
        <v>-91</v>
      </c>
      <c r="I8" s="219">
        <v>27</v>
      </c>
      <c r="J8" s="219">
        <v>-32</v>
      </c>
      <c r="K8" s="219">
        <v>91</v>
      </c>
      <c r="L8" s="220">
        <v>-5</v>
      </c>
      <c r="M8" s="221">
        <v>45</v>
      </c>
      <c r="N8" s="221">
        <v>-10</v>
      </c>
      <c r="O8" s="221">
        <v>44</v>
      </c>
      <c r="P8" s="221">
        <v>78</v>
      </c>
      <c r="Q8" s="220">
        <v>157</v>
      </c>
      <c r="R8" s="221">
        <v>174</v>
      </c>
      <c r="S8" s="221">
        <v>-89</v>
      </c>
      <c r="T8" s="175">
        <v>122</v>
      </c>
    </row>
    <row r="9" spans="2:20" s="33" customFormat="1">
      <c r="B9" s="176" t="s">
        <v>9</v>
      </c>
      <c r="C9" s="219">
        <v>53</v>
      </c>
      <c r="D9" s="219">
        <v>54</v>
      </c>
      <c r="E9" s="219">
        <v>107</v>
      </c>
      <c r="F9" s="219">
        <v>0</v>
      </c>
      <c r="G9" s="220">
        <v>215</v>
      </c>
      <c r="H9" s="219">
        <v>41</v>
      </c>
      <c r="I9" s="219">
        <v>35</v>
      </c>
      <c r="J9" s="219">
        <v>52</v>
      </c>
      <c r="K9" s="219">
        <v>84</v>
      </c>
      <c r="L9" s="220">
        <v>212</v>
      </c>
      <c r="M9" s="221">
        <v>92</v>
      </c>
      <c r="N9" s="221">
        <v>82</v>
      </c>
      <c r="O9" s="221">
        <v>92</v>
      </c>
      <c r="P9" s="221">
        <v>119</v>
      </c>
      <c r="Q9" s="220">
        <v>385</v>
      </c>
      <c r="R9" s="221">
        <v>112</v>
      </c>
      <c r="S9" s="221">
        <v>108</v>
      </c>
      <c r="T9" s="175">
        <v>105</v>
      </c>
    </row>
    <row r="10" spans="2:20" s="33" customFormat="1">
      <c r="B10" s="176" t="s">
        <v>76</v>
      </c>
      <c r="C10" s="219">
        <v>250</v>
      </c>
      <c r="D10" s="219">
        <v>257</v>
      </c>
      <c r="E10" s="219">
        <v>252</v>
      </c>
      <c r="F10" s="219">
        <v>247</v>
      </c>
      <c r="G10" s="220">
        <v>1010</v>
      </c>
      <c r="H10" s="219">
        <v>244</v>
      </c>
      <c r="I10" s="219">
        <v>263</v>
      </c>
      <c r="J10" s="219">
        <v>255</v>
      </c>
      <c r="K10" s="219">
        <v>315</v>
      </c>
      <c r="L10" s="220">
        <v>1075</v>
      </c>
      <c r="M10" s="221">
        <v>297</v>
      </c>
      <c r="N10" s="221">
        <v>304</v>
      </c>
      <c r="O10" s="221">
        <v>316</v>
      </c>
      <c r="P10" s="221">
        <v>368</v>
      </c>
      <c r="Q10" s="220">
        <v>1285</v>
      </c>
      <c r="R10" s="221">
        <v>297</v>
      </c>
      <c r="S10" s="221">
        <v>272</v>
      </c>
      <c r="T10" s="175">
        <v>258</v>
      </c>
    </row>
    <row r="11" spans="2:20" s="33" customFormat="1" ht="22.5">
      <c r="B11" s="176" t="s">
        <v>160</v>
      </c>
      <c r="C11" s="99">
        <v>7.3677106148044711</v>
      </c>
      <c r="D11" s="99">
        <v>401.53626888650439</v>
      </c>
      <c r="E11" s="99">
        <v>47.215599568142721</v>
      </c>
      <c r="F11" s="99">
        <v>27.464226002045478</v>
      </c>
      <c r="G11" s="306">
        <v>483.58380507149707</v>
      </c>
      <c r="H11" s="99">
        <v>34</v>
      </c>
      <c r="I11" s="99">
        <v>27</v>
      </c>
      <c r="J11" s="99">
        <v>41</v>
      </c>
      <c r="K11" s="99">
        <v>46</v>
      </c>
      <c r="L11" s="306">
        <v>147</v>
      </c>
      <c r="M11" s="221">
        <v>43</v>
      </c>
      <c r="N11" s="101">
        <v>64</v>
      </c>
      <c r="O11" s="101">
        <v>35</v>
      </c>
      <c r="P11" s="101">
        <v>54</v>
      </c>
      <c r="Q11" s="306">
        <v>196.02626606433148</v>
      </c>
      <c r="R11" s="221">
        <v>41</v>
      </c>
      <c r="S11" s="101">
        <v>59</v>
      </c>
      <c r="T11" s="141">
        <v>53</v>
      </c>
    </row>
    <row r="12" spans="2:20" s="33" customFormat="1" ht="26.25" customHeight="1">
      <c r="B12" s="176" t="s">
        <v>161</v>
      </c>
      <c r="C12" s="219">
        <v>0</v>
      </c>
      <c r="D12" s="219">
        <v>0</v>
      </c>
      <c r="E12" s="219">
        <v>0</v>
      </c>
      <c r="F12" s="219">
        <v>29</v>
      </c>
      <c r="G12" s="220">
        <v>29</v>
      </c>
      <c r="H12" s="219">
        <v>5</v>
      </c>
      <c r="I12" s="219">
        <v>8</v>
      </c>
      <c r="J12" s="219">
        <v>12</v>
      </c>
      <c r="K12" s="219">
        <v>18</v>
      </c>
      <c r="L12" s="220">
        <v>43</v>
      </c>
      <c r="M12" s="221">
        <v>3</v>
      </c>
      <c r="N12" s="221">
        <v>17</v>
      </c>
      <c r="O12" s="221">
        <v>26</v>
      </c>
      <c r="P12" s="221">
        <v>46</v>
      </c>
      <c r="Q12" s="220">
        <v>92</v>
      </c>
      <c r="R12" s="221">
        <v>29</v>
      </c>
      <c r="S12" s="221">
        <v>16</v>
      </c>
      <c r="T12" s="175">
        <v>0</v>
      </c>
    </row>
    <row r="13" spans="2:20" s="33" customFormat="1" ht="22.5">
      <c r="B13" s="140" t="s">
        <v>162</v>
      </c>
      <c r="C13" s="219">
        <v>14</v>
      </c>
      <c r="D13" s="219">
        <v>14</v>
      </c>
      <c r="E13" s="219">
        <v>17</v>
      </c>
      <c r="F13" s="219">
        <v>20</v>
      </c>
      <c r="G13" s="220">
        <v>63</v>
      </c>
      <c r="H13" s="219">
        <v>29</v>
      </c>
      <c r="I13" s="219">
        <v>24</v>
      </c>
      <c r="J13" s="219">
        <v>57</v>
      </c>
      <c r="K13" s="219">
        <v>45</v>
      </c>
      <c r="L13" s="220">
        <v>155</v>
      </c>
      <c r="M13" s="221">
        <v>25</v>
      </c>
      <c r="N13" s="221">
        <v>26</v>
      </c>
      <c r="O13" s="221">
        <v>18</v>
      </c>
      <c r="P13" s="221">
        <v>57</v>
      </c>
      <c r="Q13" s="220">
        <v>126</v>
      </c>
      <c r="R13" s="221">
        <v>23</v>
      </c>
      <c r="S13" s="221">
        <v>22</v>
      </c>
      <c r="T13" s="175">
        <v>42</v>
      </c>
    </row>
    <row r="14" spans="2:20" s="33" customFormat="1" ht="24" customHeight="1">
      <c r="B14" s="176" t="s">
        <v>194</v>
      </c>
      <c r="C14" s="219">
        <v>3</v>
      </c>
      <c r="D14" s="219">
        <v>3</v>
      </c>
      <c r="E14" s="219">
        <v>198</v>
      </c>
      <c r="F14" s="219">
        <v>19</v>
      </c>
      <c r="G14" s="220">
        <v>223</v>
      </c>
      <c r="H14" s="219">
        <v>0</v>
      </c>
      <c r="I14" s="219">
        <v>0</v>
      </c>
      <c r="J14" s="219">
        <v>0</v>
      </c>
      <c r="K14" s="219">
        <v>-44</v>
      </c>
      <c r="L14" s="220">
        <v>-44</v>
      </c>
      <c r="M14" s="221">
        <v>0</v>
      </c>
      <c r="N14" s="221">
        <v>0</v>
      </c>
      <c r="O14" s="221">
        <v>0</v>
      </c>
      <c r="P14" s="221">
        <v>0</v>
      </c>
      <c r="Q14" s="220">
        <v>0</v>
      </c>
      <c r="R14" s="221" t="s">
        <v>101</v>
      </c>
      <c r="S14" s="221">
        <v>0</v>
      </c>
      <c r="T14" s="175">
        <v>0</v>
      </c>
    </row>
    <row r="15" spans="2:20" s="33" customFormat="1" ht="22.5">
      <c r="B15" s="176" t="s">
        <v>163</v>
      </c>
      <c r="C15" s="219">
        <v>0</v>
      </c>
      <c r="D15" s="219">
        <v>0</v>
      </c>
      <c r="E15" s="219">
        <v>0</v>
      </c>
      <c r="F15" s="219">
        <v>10</v>
      </c>
      <c r="G15" s="220">
        <v>10</v>
      </c>
      <c r="H15" s="219">
        <v>0</v>
      </c>
      <c r="I15" s="219">
        <v>0</v>
      </c>
      <c r="J15" s="219">
        <v>0</v>
      </c>
      <c r="K15" s="219">
        <v>0</v>
      </c>
      <c r="L15" s="220">
        <v>0</v>
      </c>
      <c r="M15" s="221">
        <v>0</v>
      </c>
      <c r="N15" s="221">
        <v>0</v>
      </c>
      <c r="O15" s="221">
        <v>0</v>
      </c>
      <c r="P15" s="221">
        <v>0</v>
      </c>
      <c r="Q15" s="220">
        <v>0</v>
      </c>
      <c r="R15" s="221" t="s">
        <v>101</v>
      </c>
      <c r="S15" s="221">
        <v>0</v>
      </c>
      <c r="T15" s="175">
        <v>0</v>
      </c>
    </row>
    <row r="16" spans="2:20" s="33" customFormat="1" ht="22.5">
      <c r="B16" s="177" t="s">
        <v>164</v>
      </c>
      <c r="C16" s="219">
        <v>0</v>
      </c>
      <c r="D16" s="219">
        <v>0</v>
      </c>
      <c r="E16" s="219">
        <v>0</v>
      </c>
      <c r="F16" s="219">
        <v>0</v>
      </c>
      <c r="G16" s="220">
        <v>0</v>
      </c>
      <c r="H16" s="219">
        <v>0</v>
      </c>
      <c r="I16" s="219">
        <v>0</v>
      </c>
      <c r="J16" s="219">
        <v>0</v>
      </c>
      <c r="K16" s="219">
        <v>0</v>
      </c>
      <c r="L16" s="220">
        <v>0</v>
      </c>
      <c r="M16" s="221">
        <v>0</v>
      </c>
      <c r="N16" s="221">
        <v>0</v>
      </c>
      <c r="O16" s="221">
        <v>0</v>
      </c>
      <c r="P16" s="221">
        <v>725</v>
      </c>
      <c r="Q16" s="220">
        <v>725</v>
      </c>
      <c r="R16" s="221" t="s">
        <v>101</v>
      </c>
      <c r="S16" s="221">
        <v>0</v>
      </c>
      <c r="T16" s="175">
        <v>0</v>
      </c>
    </row>
    <row r="17" spans="2:20" s="88" customFormat="1" ht="22.5" thickBot="1">
      <c r="B17" s="178" t="s">
        <v>3</v>
      </c>
      <c r="C17" s="179">
        <v>387.49216493977826</v>
      </c>
      <c r="D17" s="179">
        <v>430.31417139078894</v>
      </c>
      <c r="E17" s="179">
        <v>285.6295257600076</v>
      </c>
      <c r="F17" s="179">
        <v>265.92547564783945</v>
      </c>
      <c r="G17" s="180">
        <v>1369.3613377384145</v>
      </c>
      <c r="H17" s="179">
        <v>178.17105241107731</v>
      </c>
      <c r="I17" s="179">
        <v>430.17929467255374</v>
      </c>
      <c r="J17" s="179">
        <v>276.2042006765115</v>
      </c>
      <c r="K17" s="179">
        <v>404.58857606813808</v>
      </c>
      <c r="L17" s="180">
        <v>1289.1431238282817</v>
      </c>
      <c r="M17" s="181">
        <v>352.37283671247565</v>
      </c>
      <c r="N17" s="181">
        <v>633</v>
      </c>
      <c r="O17" s="181">
        <v>258</v>
      </c>
      <c r="P17" s="181">
        <v>631</v>
      </c>
      <c r="Q17" s="180">
        <v>1874.0603230212628</v>
      </c>
      <c r="R17" s="181">
        <v>514</v>
      </c>
      <c r="S17" s="181">
        <v>738</v>
      </c>
      <c r="T17" s="182">
        <v>450</v>
      </c>
    </row>
    <row r="18" spans="2:20" s="88" customFormat="1" ht="22.5" thickTop="1">
      <c r="B18" s="178" t="s">
        <v>2</v>
      </c>
      <c r="C18" s="222">
        <v>2046.9016732485607</v>
      </c>
      <c r="D18" s="222">
        <v>2191.1409425671154</v>
      </c>
      <c r="E18" s="222">
        <v>1991.840542429851</v>
      </c>
      <c r="F18" s="222">
        <v>2078.4305417390428</v>
      </c>
      <c r="G18" s="223">
        <v>8308.3136999845701</v>
      </c>
      <c r="H18" s="222">
        <v>2108.04460482275</v>
      </c>
      <c r="I18" s="222">
        <v>2286.6509416362692</v>
      </c>
      <c r="J18" s="222">
        <v>2226.9071239423624</v>
      </c>
      <c r="K18" s="222">
        <v>2841.7409784663632</v>
      </c>
      <c r="L18" s="223">
        <v>9463.3436488677453</v>
      </c>
      <c r="M18" s="224">
        <v>2918.2004809310406</v>
      </c>
      <c r="N18" s="222">
        <v>3001</v>
      </c>
      <c r="O18" s="224">
        <v>2558</v>
      </c>
      <c r="P18" s="222">
        <v>3313</v>
      </c>
      <c r="Q18" s="223">
        <v>11790</v>
      </c>
      <c r="R18" s="224">
        <v>3397</v>
      </c>
      <c r="S18" s="222">
        <v>3611</v>
      </c>
      <c r="T18" s="225">
        <v>3248</v>
      </c>
    </row>
    <row r="19" spans="2:20" s="89" customFormat="1">
      <c r="B19" s="183" t="s">
        <v>28</v>
      </c>
      <c r="C19" s="226">
        <v>0.1893066823892933</v>
      </c>
      <c r="D19" s="226">
        <v>0.19638817523378382</v>
      </c>
      <c r="E19" s="226">
        <v>0.14339979515205944</v>
      </c>
      <c r="F19" s="226">
        <v>0.12794532716274321</v>
      </c>
      <c r="G19" s="227">
        <v>0.1648182034509551</v>
      </c>
      <c r="H19" s="226">
        <v>8.4519583695459047E-2</v>
      </c>
      <c r="I19" s="226">
        <v>0.18812634969320172</v>
      </c>
      <c r="J19" s="226">
        <v>0.12403040868069014</v>
      </c>
      <c r="K19" s="226">
        <v>0.14237348834181476</v>
      </c>
      <c r="L19" s="227">
        <v>0.13622490862228415</v>
      </c>
      <c r="M19" s="228">
        <v>0.12075004408197906</v>
      </c>
      <c r="N19" s="226">
        <v>0.21069904868075481</v>
      </c>
      <c r="O19" s="228">
        <v>0.10100000000000001</v>
      </c>
      <c r="P19" s="226">
        <v>0.1904618170842137</v>
      </c>
      <c r="Q19" s="227">
        <v>0.15895886775812998</v>
      </c>
      <c r="R19" s="228">
        <v>0.151</v>
      </c>
      <c r="S19" s="226">
        <v>0.20399999999999999</v>
      </c>
      <c r="T19" s="229">
        <v>0.13900000000000001</v>
      </c>
    </row>
    <row r="20" spans="2:20" s="34" customFormat="1" ht="6.6" customHeight="1">
      <c r="B20" s="184"/>
      <c r="C20" s="230"/>
      <c r="D20" s="230"/>
      <c r="E20" s="230"/>
      <c r="F20" s="230"/>
      <c r="G20" s="231"/>
      <c r="H20" s="230"/>
      <c r="I20" s="230"/>
      <c r="J20" s="230"/>
      <c r="K20" s="230"/>
      <c r="L20" s="231"/>
      <c r="M20" s="232"/>
      <c r="N20" s="230"/>
      <c r="O20" s="230"/>
      <c r="P20" s="230"/>
      <c r="Q20" s="231"/>
      <c r="R20" s="232"/>
      <c r="S20" s="232"/>
      <c r="T20" s="233"/>
    </row>
    <row r="21" spans="2:20" ht="7.5" customHeight="1">
      <c r="B21" s="185"/>
      <c r="C21" s="186"/>
      <c r="D21" s="186"/>
      <c r="E21" s="186"/>
      <c r="F21" s="186"/>
      <c r="G21" s="187"/>
      <c r="H21" s="186"/>
      <c r="I21" s="186"/>
      <c r="J21" s="186"/>
      <c r="K21" s="186"/>
      <c r="L21" s="187"/>
      <c r="M21" s="188"/>
      <c r="N21" s="186"/>
      <c r="O21" s="186"/>
      <c r="P21" s="186"/>
      <c r="Q21" s="187"/>
      <c r="R21" s="188"/>
      <c r="S21" s="188"/>
      <c r="T21" s="234"/>
    </row>
    <row r="23" spans="2:20">
      <c r="B23" s="308" t="s">
        <v>149</v>
      </c>
      <c r="C23" s="308"/>
      <c r="D23" s="308"/>
      <c r="E23" s="308"/>
      <c r="F23" s="308"/>
      <c r="G23" s="308"/>
      <c r="H23" s="308"/>
      <c r="I23" s="308"/>
      <c r="J23" s="308"/>
      <c r="K23" s="308"/>
      <c r="L23" s="308"/>
      <c r="M23" s="308"/>
      <c r="N23" s="308"/>
      <c r="O23" s="308"/>
      <c r="P23" s="308"/>
      <c r="Q23" s="308"/>
    </row>
    <row r="24" spans="2:20">
      <c r="B24" s="323" t="s">
        <v>185</v>
      </c>
      <c r="C24" s="323"/>
      <c r="D24" s="323"/>
      <c r="E24" s="323"/>
      <c r="F24" s="323"/>
      <c r="G24" s="323"/>
      <c r="H24" s="323"/>
      <c r="I24" s="323"/>
      <c r="J24" s="323"/>
      <c r="K24" s="323"/>
      <c r="L24" s="323"/>
      <c r="M24" s="323"/>
      <c r="N24" s="323"/>
      <c r="O24" s="323"/>
      <c r="P24" s="323"/>
      <c r="Q24" s="323"/>
      <c r="R24" s="323"/>
      <c r="S24" s="323"/>
      <c r="T24" s="323"/>
    </row>
    <row r="25" spans="2:20">
      <c r="B25" s="323"/>
      <c r="C25" s="323"/>
      <c r="D25" s="323"/>
      <c r="E25" s="323"/>
      <c r="F25" s="323"/>
      <c r="G25" s="323"/>
      <c r="H25" s="323"/>
      <c r="I25" s="323"/>
      <c r="J25" s="323"/>
      <c r="K25" s="323"/>
      <c r="L25" s="323"/>
      <c r="M25" s="323"/>
      <c r="N25" s="323"/>
      <c r="O25" s="323"/>
      <c r="P25" s="323"/>
      <c r="Q25" s="323"/>
      <c r="R25" s="323"/>
      <c r="S25" s="323"/>
      <c r="T25" s="323"/>
    </row>
    <row r="26" spans="2:20" ht="27.75" customHeight="1">
      <c r="B26" s="308" t="s">
        <v>225</v>
      </c>
      <c r="C26" s="308"/>
      <c r="D26" s="308"/>
      <c r="E26" s="308"/>
      <c r="F26" s="308"/>
      <c r="G26" s="308"/>
      <c r="H26" s="308"/>
      <c r="I26" s="308"/>
      <c r="J26" s="308"/>
      <c r="K26" s="308"/>
      <c r="L26" s="308"/>
      <c r="M26" s="308"/>
      <c r="N26" s="308"/>
      <c r="O26" s="308"/>
      <c r="P26" s="308"/>
      <c r="Q26" s="308"/>
      <c r="R26" s="308"/>
      <c r="S26" s="308"/>
      <c r="T26" s="308"/>
    </row>
    <row r="27" spans="2:20" ht="27.75" customHeight="1">
      <c r="B27" s="308"/>
      <c r="C27" s="308"/>
      <c r="D27" s="308"/>
      <c r="E27" s="308"/>
      <c r="F27" s="308"/>
      <c r="G27" s="308"/>
      <c r="H27" s="308"/>
      <c r="I27" s="308"/>
      <c r="J27" s="308"/>
      <c r="K27" s="308"/>
      <c r="L27" s="308"/>
      <c r="M27" s="308"/>
      <c r="N27" s="308"/>
      <c r="O27" s="308"/>
      <c r="P27" s="308"/>
      <c r="Q27" s="308"/>
      <c r="R27" s="308"/>
      <c r="S27" s="308"/>
      <c r="T27" s="308"/>
    </row>
    <row r="28" spans="2:20" s="1" customFormat="1" ht="19.5">
      <c r="B28" s="308" t="s">
        <v>190</v>
      </c>
      <c r="C28" s="308"/>
      <c r="D28" s="308"/>
      <c r="E28" s="308"/>
      <c r="F28" s="308"/>
      <c r="G28" s="308"/>
      <c r="H28" s="308"/>
      <c r="I28" s="308"/>
      <c r="J28" s="308"/>
      <c r="K28" s="308"/>
      <c r="L28" s="308"/>
      <c r="M28" s="308"/>
      <c r="N28" s="308"/>
      <c r="O28" s="308"/>
      <c r="P28" s="308"/>
      <c r="Q28" s="308"/>
      <c r="R28" s="308"/>
      <c r="S28" s="308"/>
      <c r="T28" s="308"/>
    </row>
    <row r="29" spans="2:20" s="1" customFormat="1" ht="19.5">
      <c r="B29" s="308"/>
      <c r="C29" s="308"/>
      <c r="D29" s="308"/>
      <c r="E29" s="308"/>
      <c r="F29" s="308"/>
      <c r="G29" s="308"/>
      <c r="H29" s="308"/>
      <c r="I29" s="308"/>
      <c r="J29" s="308"/>
      <c r="K29" s="308"/>
      <c r="L29" s="308"/>
      <c r="M29" s="308"/>
      <c r="N29" s="308"/>
      <c r="O29" s="308"/>
      <c r="P29" s="308"/>
      <c r="Q29" s="308"/>
      <c r="R29" s="308"/>
      <c r="S29" s="308"/>
      <c r="T29" s="308"/>
    </row>
    <row r="30" spans="2:20" s="1" customFormat="1" ht="19.5">
      <c r="B30" s="308"/>
      <c r="C30" s="308"/>
      <c r="D30" s="308"/>
      <c r="E30" s="308"/>
      <c r="F30" s="308"/>
      <c r="G30" s="308"/>
      <c r="H30" s="308"/>
      <c r="I30" s="308"/>
      <c r="J30" s="308"/>
      <c r="K30" s="308"/>
      <c r="L30" s="308"/>
      <c r="M30" s="308"/>
      <c r="N30" s="308"/>
      <c r="O30" s="308"/>
      <c r="P30" s="308"/>
      <c r="Q30" s="308"/>
      <c r="R30" s="308"/>
      <c r="S30" s="308"/>
      <c r="T30" s="308"/>
    </row>
    <row r="31" spans="2:20">
      <c r="B31" s="308" t="s">
        <v>165</v>
      </c>
      <c r="C31" s="308"/>
      <c r="D31" s="308"/>
      <c r="E31" s="308"/>
      <c r="F31" s="308"/>
      <c r="G31" s="308"/>
      <c r="H31" s="308"/>
      <c r="I31" s="308"/>
      <c r="J31" s="308"/>
      <c r="K31" s="308"/>
      <c r="L31" s="308"/>
      <c r="M31" s="308"/>
      <c r="N31" s="308"/>
      <c r="O31" s="308"/>
      <c r="P31" s="308"/>
      <c r="Q31" s="308"/>
      <c r="R31" s="308"/>
      <c r="S31" s="308"/>
      <c r="T31" s="308"/>
    </row>
    <row r="32" spans="2:20">
      <c r="B32" s="324" t="s">
        <v>166</v>
      </c>
      <c r="C32" s="324"/>
      <c r="D32" s="324"/>
      <c r="E32" s="324"/>
      <c r="F32" s="324"/>
      <c r="G32" s="324"/>
      <c r="H32" s="324"/>
      <c r="I32" s="324"/>
      <c r="J32" s="324"/>
      <c r="K32" s="324"/>
      <c r="L32" s="324"/>
      <c r="M32" s="324"/>
      <c r="N32" s="324"/>
      <c r="O32" s="324"/>
      <c r="P32" s="324"/>
      <c r="Q32" s="324"/>
      <c r="R32" s="324"/>
      <c r="S32" s="324"/>
      <c r="T32" s="324"/>
    </row>
    <row r="33" spans="2:20">
      <c r="B33" s="308" t="s">
        <v>167</v>
      </c>
      <c r="C33" s="308"/>
      <c r="D33" s="308"/>
      <c r="E33" s="308"/>
      <c r="F33" s="308"/>
      <c r="G33" s="308"/>
      <c r="H33" s="308"/>
      <c r="I33" s="308"/>
      <c r="J33" s="308"/>
      <c r="K33" s="308"/>
      <c r="L33" s="308"/>
      <c r="M33" s="308"/>
      <c r="N33" s="308"/>
      <c r="O33" s="308"/>
      <c r="P33" s="308"/>
      <c r="Q33" s="308"/>
      <c r="R33" s="308"/>
      <c r="S33" s="308"/>
      <c r="T33" s="308"/>
    </row>
    <row r="34" spans="2:20">
      <c r="B34" s="308"/>
      <c r="C34" s="308"/>
      <c r="D34" s="308"/>
      <c r="E34" s="308"/>
      <c r="F34" s="308"/>
      <c r="G34" s="308"/>
      <c r="H34" s="308"/>
      <c r="I34" s="308"/>
      <c r="J34" s="308"/>
      <c r="K34" s="308"/>
      <c r="L34" s="308"/>
      <c r="M34" s="308"/>
      <c r="N34" s="308"/>
      <c r="O34" s="308"/>
      <c r="P34" s="308"/>
      <c r="Q34" s="308"/>
      <c r="R34" s="308"/>
      <c r="S34" s="308"/>
      <c r="T34" s="308"/>
    </row>
    <row r="35" spans="2:20" ht="21.75" customHeight="1">
      <c r="B35" s="310"/>
      <c r="C35" s="310"/>
      <c r="D35" s="310"/>
      <c r="E35" s="310"/>
      <c r="F35" s="310"/>
      <c r="G35" s="310"/>
      <c r="H35" s="310"/>
      <c r="I35" s="310"/>
      <c r="J35" s="310"/>
      <c r="K35" s="310"/>
      <c r="L35" s="310"/>
      <c r="M35" s="310"/>
      <c r="N35" s="310"/>
      <c r="O35" s="310"/>
      <c r="P35" s="310"/>
      <c r="Q35" s="310"/>
    </row>
    <row r="36" spans="2:20">
      <c r="B36" s="25"/>
    </row>
    <row r="37" spans="2:20">
      <c r="B37" s="25"/>
    </row>
    <row r="38" spans="2:20">
      <c r="B38" s="25"/>
    </row>
    <row r="39" spans="2:20">
      <c r="B39" s="25"/>
    </row>
    <row r="40" spans="2:20">
      <c r="B40" s="25"/>
    </row>
    <row r="41" spans="2:20">
      <c r="B41" s="25"/>
    </row>
    <row r="42" spans="2:20">
      <c r="B42" s="25"/>
    </row>
    <row r="43" spans="2:20">
      <c r="B43" s="25"/>
    </row>
    <row r="44" spans="2:20">
      <c r="B44" s="25"/>
    </row>
    <row r="45" spans="2:20">
      <c r="B45" s="25"/>
    </row>
    <row r="46" spans="2:20">
      <c r="B46" s="25"/>
    </row>
    <row r="47" spans="2:20">
      <c r="B47" s="25"/>
    </row>
    <row r="48" spans="2:20">
      <c r="B48" s="25"/>
    </row>
    <row r="49" spans="2:2">
      <c r="B49" s="25"/>
    </row>
    <row r="50" spans="2:2">
      <c r="B50" s="25"/>
    </row>
    <row r="51" spans="2:2">
      <c r="B51" s="25"/>
    </row>
    <row r="52" spans="2:2">
      <c r="B52" s="25"/>
    </row>
    <row r="53" spans="2:2">
      <c r="B53" s="25"/>
    </row>
    <row r="54" spans="2:2">
      <c r="B54" s="25"/>
    </row>
    <row r="55" spans="2:2">
      <c r="B55" s="25"/>
    </row>
    <row r="56" spans="2:2">
      <c r="B56" s="25"/>
    </row>
    <row r="57" spans="2:2">
      <c r="B57" s="25"/>
    </row>
    <row r="58" spans="2:2">
      <c r="B58" s="25"/>
    </row>
    <row r="59" spans="2:2">
      <c r="B59" s="25"/>
    </row>
    <row r="60" spans="2:2">
      <c r="B60" s="25"/>
    </row>
    <row r="61" spans="2:2">
      <c r="B61" s="25"/>
    </row>
    <row r="62" spans="2:2">
      <c r="B62" s="25"/>
    </row>
    <row r="63" spans="2:2">
      <c r="B63" s="25"/>
    </row>
    <row r="64" spans="2:2">
      <c r="B64" s="25"/>
    </row>
    <row r="65" spans="2:2">
      <c r="B65" s="25"/>
    </row>
    <row r="66" spans="2:2">
      <c r="B66" s="25"/>
    </row>
    <row r="67" spans="2:2">
      <c r="B67" s="25"/>
    </row>
    <row r="68" spans="2:2">
      <c r="B68" s="25"/>
    </row>
    <row r="69" spans="2:2">
      <c r="B69" s="25"/>
    </row>
    <row r="70" spans="2:2">
      <c r="B70" s="25"/>
    </row>
    <row r="71" spans="2:2">
      <c r="B71" s="25"/>
    </row>
    <row r="72" spans="2:2">
      <c r="B72" s="25"/>
    </row>
    <row r="73" spans="2:2">
      <c r="B73" s="25"/>
    </row>
    <row r="74" spans="2:2">
      <c r="B74" s="25"/>
    </row>
    <row r="75" spans="2:2">
      <c r="B75" s="25"/>
    </row>
    <row r="76" spans="2:2">
      <c r="B76" s="25"/>
    </row>
    <row r="77" spans="2:2">
      <c r="B77" s="25"/>
    </row>
  </sheetData>
  <mergeCells count="10">
    <mergeCell ref="B23:Q23"/>
    <mergeCell ref="B3:T3"/>
    <mergeCell ref="B1:T1"/>
    <mergeCell ref="B35:Q35"/>
    <mergeCell ref="B24:T25"/>
    <mergeCell ref="B33:T34"/>
    <mergeCell ref="B32:T32"/>
    <mergeCell ref="B31:T31"/>
    <mergeCell ref="B28:T30"/>
    <mergeCell ref="B26:T27"/>
  </mergeCells>
  <phoneticPr fontId="35" type="noConversion"/>
  <printOptions horizontalCentered="1"/>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45CA-5DD0-471A-957E-36DAEDFD1157}">
  <sheetPr>
    <tabColor rgb="FF021237"/>
    <pageSetUpPr fitToPage="1"/>
  </sheetPr>
  <dimension ref="B1:L30"/>
  <sheetViews>
    <sheetView showGridLines="0" zoomScale="70" zoomScaleNormal="70" zoomScaleSheetLayoutView="90" workbookViewId="0">
      <selection activeCell="N22" sqref="N22"/>
    </sheetView>
  </sheetViews>
  <sheetFormatPr defaultColWidth="9.28515625" defaultRowHeight="21.75"/>
  <cols>
    <col min="1" max="1" width="1.5703125" style="25" customWidth="1"/>
    <col min="2" max="2" width="60.7109375" style="35" customWidth="1"/>
    <col min="3" max="3" width="11" style="25" customWidth="1"/>
    <col min="4" max="9" width="12.5703125" style="25" customWidth="1"/>
    <col min="10" max="10" width="11" style="25" bestFit="1" customWidth="1"/>
    <col min="11" max="11" width="11" style="25" customWidth="1"/>
    <col min="12" max="12" width="11" style="25" bestFit="1" customWidth="1"/>
    <col min="13" max="13" width="3.28515625" style="25" customWidth="1"/>
    <col min="14" max="14" width="49.7109375" style="25" bestFit="1" customWidth="1"/>
    <col min="15" max="15" width="9.28515625" style="25"/>
    <col min="16" max="16" width="21.140625" style="25" bestFit="1" customWidth="1"/>
    <col min="17" max="16384" width="9.28515625" style="25"/>
  </cols>
  <sheetData>
    <row r="1" spans="2:12" s="7" customFormat="1" ht="28.5">
      <c r="B1" s="319" t="s">
        <v>69</v>
      </c>
      <c r="C1" s="319"/>
      <c r="D1" s="319"/>
      <c r="E1" s="319"/>
      <c r="F1" s="319"/>
      <c r="G1" s="319"/>
      <c r="H1" s="319"/>
      <c r="I1" s="319"/>
      <c r="J1" s="319"/>
      <c r="K1" s="319"/>
      <c r="L1" s="319"/>
    </row>
    <row r="3" spans="2:12" ht="23.25">
      <c r="B3" s="325" t="s">
        <v>175</v>
      </c>
      <c r="C3" s="326"/>
      <c r="D3" s="326"/>
      <c r="E3" s="326"/>
      <c r="F3" s="326"/>
      <c r="G3" s="326"/>
      <c r="H3" s="326"/>
      <c r="I3" s="326"/>
      <c r="J3" s="326"/>
      <c r="K3" s="326"/>
      <c r="L3" s="327"/>
    </row>
    <row r="4" spans="2:12">
      <c r="B4" s="50" t="s">
        <v>1</v>
      </c>
      <c r="C4" s="51" t="s">
        <v>16</v>
      </c>
      <c r="D4" s="51" t="s">
        <v>0</v>
      </c>
      <c r="E4" s="51" t="s">
        <v>21</v>
      </c>
      <c r="F4" s="51" t="s">
        <v>22</v>
      </c>
      <c r="G4" s="51" t="s">
        <v>98</v>
      </c>
      <c r="H4" s="51" t="s">
        <v>99</v>
      </c>
      <c r="I4" s="51" t="s">
        <v>97</v>
      </c>
      <c r="J4" s="52" t="s">
        <v>132</v>
      </c>
      <c r="K4" s="52" t="s">
        <v>171</v>
      </c>
      <c r="L4" s="52" t="s">
        <v>214</v>
      </c>
    </row>
    <row r="5" spans="2:12">
      <c r="B5" s="206" t="s">
        <v>193</v>
      </c>
      <c r="C5" s="100">
        <v>-757</v>
      </c>
      <c r="D5" s="100">
        <v>-370</v>
      </c>
      <c r="E5" s="137">
        <v>-111</v>
      </c>
      <c r="F5" s="137">
        <v>64</v>
      </c>
      <c r="G5" s="137">
        <v>-262</v>
      </c>
      <c r="H5" s="137">
        <v>-902</v>
      </c>
      <c r="I5" s="100">
        <v>-1211</v>
      </c>
      <c r="J5" s="137">
        <v>-177</v>
      </c>
      <c r="K5" s="137">
        <v>297</v>
      </c>
      <c r="L5" s="139">
        <v>-114</v>
      </c>
    </row>
    <row r="6" spans="2:12">
      <c r="B6" s="189" t="s">
        <v>82</v>
      </c>
      <c r="C6" s="100"/>
      <c r="D6" s="100"/>
      <c r="E6" s="101"/>
      <c r="F6" s="101"/>
      <c r="G6" s="101"/>
      <c r="H6" s="101"/>
      <c r="I6" s="100"/>
      <c r="J6" s="7"/>
      <c r="K6" s="7"/>
      <c r="L6" s="190"/>
    </row>
    <row r="7" spans="2:12">
      <c r="B7" s="191" t="s">
        <v>77</v>
      </c>
      <c r="C7" s="100">
        <v>29</v>
      </c>
      <c r="D7" s="100">
        <v>43</v>
      </c>
      <c r="E7" s="101">
        <v>3</v>
      </c>
      <c r="F7" s="101">
        <v>17</v>
      </c>
      <c r="G7" s="101">
        <v>26</v>
      </c>
      <c r="H7" s="101">
        <v>46</v>
      </c>
      <c r="I7" s="100">
        <v>92</v>
      </c>
      <c r="J7" s="101">
        <v>29</v>
      </c>
      <c r="K7" s="101">
        <v>16</v>
      </c>
      <c r="L7" s="141">
        <v>0</v>
      </c>
    </row>
    <row r="8" spans="2:12">
      <c r="B8" s="191" t="s">
        <v>78</v>
      </c>
      <c r="C8" s="100">
        <v>63</v>
      </c>
      <c r="D8" s="100">
        <v>155</v>
      </c>
      <c r="E8" s="101">
        <v>21</v>
      </c>
      <c r="F8" s="101">
        <v>26</v>
      </c>
      <c r="G8" s="101">
        <v>28</v>
      </c>
      <c r="H8" s="101">
        <v>51</v>
      </c>
      <c r="I8" s="100">
        <v>126</v>
      </c>
      <c r="J8" s="101">
        <v>23</v>
      </c>
      <c r="K8" s="101">
        <v>22</v>
      </c>
      <c r="L8" s="141">
        <v>42</v>
      </c>
    </row>
    <row r="9" spans="2:12">
      <c r="B9" s="191" t="s">
        <v>83</v>
      </c>
      <c r="C9" s="100">
        <v>223</v>
      </c>
      <c r="D9" s="100">
        <v>-44</v>
      </c>
      <c r="E9" s="101">
        <v>0</v>
      </c>
      <c r="F9" s="101">
        <v>0</v>
      </c>
      <c r="G9" s="101">
        <v>0</v>
      </c>
      <c r="H9" s="101">
        <v>0</v>
      </c>
      <c r="I9" s="100">
        <v>0</v>
      </c>
      <c r="J9" s="101">
        <v>0</v>
      </c>
      <c r="K9" s="101">
        <v>0</v>
      </c>
      <c r="L9" s="141">
        <v>0</v>
      </c>
    </row>
    <row r="10" spans="2:12">
      <c r="B10" s="191" t="s">
        <v>79</v>
      </c>
      <c r="C10" s="100">
        <v>10</v>
      </c>
      <c r="D10" s="100">
        <v>0</v>
      </c>
      <c r="E10" s="101">
        <v>0</v>
      </c>
      <c r="F10" s="101">
        <v>0</v>
      </c>
      <c r="G10" s="101">
        <v>0</v>
      </c>
      <c r="H10" s="101">
        <v>0</v>
      </c>
      <c r="I10" s="100">
        <v>0</v>
      </c>
      <c r="J10" s="101">
        <v>0</v>
      </c>
      <c r="K10" s="101">
        <v>0</v>
      </c>
      <c r="L10" s="141">
        <v>0</v>
      </c>
    </row>
    <row r="11" spans="2:12">
      <c r="B11" s="191" t="s">
        <v>130</v>
      </c>
      <c r="C11" s="100">
        <v>0</v>
      </c>
      <c r="D11" s="100">
        <v>0</v>
      </c>
      <c r="E11" s="101">
        <v>0</v>
      </c>
      <c r="F11" s="101">
        <v>0</v>
      </c>
      <c r="G11" s="101">
        <v>0</v>
      </c>
      <c r="H11" s="101">
        <v>725</v>
      </c>
      <c r="I11" s="100">
        <v>725</v>
      </c>
      <c r="J11" s="101">
        <v>0</v>
      </c>
      <c r="K11" s="101">
        <v>0</v>
      </c>
      <c r="L11" s="141">
        <v>0</v>
      </c>
    </row>
    <row r="12" spans="2:12">
      <c r="B12" s="191" t="s">
        <v>84</v>
      </c>
      <c r="C12" s="100">
        <v>738</v>
      </c>
      <c r="D12" s="100">
        <v>749</v>
      </c>
      <c r="E12" s="101">
        <v>192</v>
      </c>
      <c r="F12" s="101">
        <v>195</v>
      </c>
      <c r="G12" s="101">
        <v>199</v>
      </c>
      <c r="H12" s="101">
        <v>205</v>
      </c>
      <c r="I12" s="100">
        <v>791</v>
      </c>
      <c r="J12" s="101">
        <v>172</v>
      </c>
      <c r="K12" s="101">
        <v>147</v>
      </c>
      <c r="L12" s="141">
        <v>128</v>
      </c>
    </row>
    <row r="13" spans="2:12">
      <c r="B13" s="191" t="s">
        <v>128</v>
      </c>
      <c r="C13" s="100">
        <v>0</v>
      </c>
      <c r="D13" s="100">
        <v>0</v>
      </c>
      <c r="E13" s="101">
        <v>0</v>
      </c>
      <c r="F13" s="101">
        <v>0</v>
      </c>
      <c r="G13" s="101">
        <v>0</v>
      </c>
      <c r="H13" s="101">
        <v>30</v>
      </c>
      <c r="I13" s="100">
        <v>30</v>
      </c>
      <c r="J13" s="101">
        <v>0</v>
      </c>
      <c r="K13" s="101">
        <v>0</v>
      </c>
      <c r="L13" s="141">
        <v>0</v>
      </c>
    </row>
    <row r="14" spans="2:12">
      <c r="B14" s="191" t="s">
        <v>201</v>
      </c>
      <c r="C14" s="100">
        <v>-130</v>
      </c>
      <c r="D14" s="100">
        <v>65</v>
      </c>
      <c r="E14" s="101">
        <v>0</v>
      </c>
      <c r="F14" s="101">
        <v>0</v>
      </c>
      <c r="G14" s="101">
        <v>1</v>
      </c>
      <c r="H14" s="101">
        <v>5</v>
      </c>
      <c r="I14" s="100">
        <v>6</v>
      </c>
      <c r="J14" s="101">
        <v>0</v>
      </c>
      <c r="K14" s="101">
        <v>5</v>
      </c>
      <c r="L14" s="141">
        <v>0</v>
      </c>
    </row>
    <row r="15" spans="2:12">
      <c r="B15" s="191" t="s">
        <v>85</v>
      </c>
      <c r="C15" s="100">
        <v>27</v>
      </c>
      <c r="D15" s="100">
        <v>9</v>
      </c>
      <c r="E15" s="101">
        <v>0</v>
      </c>
      <c r="F15" s="101">
        <v>0</v>
      </c>
      <c r="G15" s="101">
        <v>0</v>
      </c>
      <c r="H15" s="101">
        <v>29</v>
      </c>
      <c r="I15" s="100">
        <v>29</v>
      </c>
      <c r="J15" s="101">
        <v>0</v>
      </c>
      <c r="K15" s="101">
        <v>0</v>
      </c>
      <c r="L15" s="141">
        <v>2</v>
      </c>
    </row>
    <row r="16" spans="2:12" ht="22.5" customHeight="1">
      <c r="B16" s="207" t="s">
        <v>86</v>
      </c>
      <c r="C16" s="100">
        <v>-17</v>
      </c>
      <c r="D16" s="100">
        <v>0</v>
      </c>
      <c r="E16" s="101">
        <v>0</v>
      </c>
      <c r="F16" s="101">
        <v>0</v>
      </c>
      <c r="G16" s="101">
        <v>0</v>
      </c>
      <c r="H16" s="101">
        <v>0</v>
      </c>
      <c r="I16" s="100">
        <v>0</v>
      </c>
      <c r="J16" s="101">
        <v>0</v>
      </c>
      <c r="K16" s="101">
        <v>0</v>
      </c>
      <c r="L16" s="141">
        <v>0</v>
      </c>
    </row>
    <row r="17" spans="2:12">
      <c r="B17" s="207" t="s">
        <v>87</v>
      </c>
      <c r="C17" s="100">
        <v>484</v>
      </c>
      <c r="D17" s="100">
        <v>147</v>
      </c>
      <c r="E17" s="101">
        <v>46</v>
      </c>
      <c r="F17" s="101">
        <v>64</v>
      </c>
      <c r="G17" s="101">
        <v>25</v>
      </c>
      <c r="H17" s="101">
        <v>61</v>
      </c>
      <c r="I17" s="100">
        <v>196</v>
      </c>
      <c r="J17" s="101">
        <v>41</v>
      </c>
      <c r="K17" s="101">
        <v>59</v>
      </c>
      <c r="L17" s="141">
        <v>53</v>
      </c>
    </row>
    <row r="18" spans="2:12" ht="22.5">
      <c r="B18" s="140" t="s">
        <v>181</v>
      </c>
      <c r="C18" s="103">
        <v>-67</v>
      </c>
      <c r="D18" s="103">
        <v>-199</v>
      </c>
      <c r="E18" s="104">
        <v>-37</v>
      </c>
      <c r="F18" s="101">
        <v>-68</v>
      </c>
      <c r="G18" s="101">
        <v>-23</v>
      </c>
      <c r="H18" s="101">
        <v>-22</v>
      </c>
      <c r="I18" s="103">
        <v>-150</v>
      </c>
      <c r="J18" s="101">
        <v>-51</v>
      </c>
      <c r="K18" s="101">
        <v>-42</v>
      </c>
      <c r="L18" s="141">
        <v>-46</v>
      </c>
    </row>
    <row r="19" spans="2:12" ht="22.5" thickBot="1">
      <c r="B19" s="195" t="s">
        <v>189</v>
      </c>
      <c r="C19" s="119">
        <v>604</v>
      </c>
      <c r="D19" s="119">
        <v>556</v>
      </c>
      <c r="E19" s="252">
        <v>114</v>
      </c>
      <c r="F19" s="118">
        <v>298</v>
      </c>
      <c r="G19" s="118">
        <v>-6</v>
      </c>
      <c r="H19" s="118">
        <v>228</v>
      </c>
      <c r="I19" s="119">
        <v>634</v>
      </c>
      <c r="J19" s="118">
        <v>37</v>
      </c>
      <c r="K19" s="118">
        <v>504</v>
      </c>
      <c r="L19" s="269">
        <v>65</v>
      </c>
    </row>
    <row r="20" spans="2:12">
      <c r="B20" s="189" t="s">
        <v>72</v>
      </c>
      <c r="C20" s="100"/>
      <c r="D20" s="100"/>
      <c r="E20" s="101"/>
      <c r="F20" s="101"/>
      <c r="G20" s="101"/>
      <c r="H20" s="101"/>
      <c r="I20" s="100"/>
      <c r="J20" s="101"/>
      <c r="K20" s="101"/>
      <c r="L20" s="141"/>
    </row>
    <row r="21" spans="2:12" ht="46.5" customHeight="1">
      <c r="B21" s="191" t="s">
        <v>209</v>
      </c>
      <c r="C21" s="100">
        <v>-13</v>
      </c>
      <c r="D21" s="100">
        <v>-1</v>
      </c>
      <c r="E21" s="101">
        <v>-9</v>
      </c>
      <c r="F21" s="101">
        <v>2</v>
      </c>
      <c r="G21" s="101">
        <v>1</v>
      </c>
      <c r="H21" s="101">
        <v>19</v>
      </c>
      <c r="I21" s="100">
        <v>13</v>
      </c>
      <c r="J21" s="101">
        <v>4</v>
      </c>
      <c r="K21" s="101">
        <v>18</v>
      </c>
      <c r="L21" s="141">
        <v>5</v>
      </c>
    </row>
    <row r="22" spans="2:12" ht="44.25">
      <c r="B22" s="191" t="s">
        <v>182</v>
      </c>
      <c r="C22" s="103">
        <v>179</v>
      </c>
      <c r="D22" s="103">
        <v>63</v>
      </c>
      <c r="E22" s="101">
        <v>0</v>
      </c>
      <c r="F22" s="101">
        <v>-5</v>
      </c>
      <c r="G22" s="101">
        <v>12</v>
      </c>
      <c r="H22" s="101">
        <v>-9</v>
      </c>
      <c r="I22" s="103">
        <v>-2</v>
      </c>
      <c r="J22" s="101">
        <v>15</v>
      </c>
      <c r="K22" s="101">
        <v>18</v>
      </c>
      <c r="L22" s="141">
        <v>-16</v>
      </c>
    </row>
    <row r="23" spans="2:12" ht="21.75" customHeight="1">
      <c r="B23" s="209" t="s">
        <v>176</v>
      </c>
      <c r="C23" s="271">
        <v>438</v>
      </c>
      <c r="D23" s="271">
        <v>494</v>
      </c>
      <c r="E23" s="114">
        <v>123</v>
      </c>
      <c r="F23" s="114">
        <v>302</v>
      </c>
      <c r="G23" s="114">
        <v>-19</v>
      </c>
      <c r="H23" s="114">
        <v>217</v>
      </c>
      <c r="I23" s="271">
        <v>623</v>
      </c>
      <c r="J23" s="114">
        <v>18</v>
      </c>
      <c r="K23" s="114">
        <v>468</v>
      </c>
      <c r="L23" s="270">
        <v>76</v>
      </c>
    </row>
    <row r="24" spans="2:12" ht="9" customHeight="1">
      <c r="B24" s="195"/>
      <c r="C24" s="107"/>
      <c r="D24" s="107"/>
      <c r="E24" s="208"/>
      <c r="F24" s="208"/>
      <c r="G24" s="208"/>
      <c r="H24" s="208"/>
      <c r="I24" s="107"/>
      <c r="J24" s="208"/>
      <c r="K24" s="289"/>
      <c r="L24" s="218"/>
    </row>
    <row r="25" spans="2:12">
      <c r="B25" s="209" t="s">
        <v>200</v>
      </c>
      <c r="C25" s="271">
        <v>176</v>
      </c>
      <c r="D25" s="271">
        <v>177</v>
      </c>
      <c r="E25" s="210">
        <v>177</v>
      </c>
      <c r="F25" s="210">
        <v>180</v>
      </c>
      <c r="G25" s="210">
        <v>178</v>
      </c>
      <c r="H25" s="210">
        <v>177</v>
      </c>
      <c r="I25" s="271">
        <v>177.34200000000001</v>
      </c>
      <c r="J25" s="210">
        <v>177.75800000000001</v>
      </c>
      <c r="K25" s="210">
        <v>179.8</v>
      </c>
      <c r="L25" s="211">
        <v>178</v>
      </c>
    </row>
    <row r="27" spans="2:12">
      <c r="B27" s="308" t="s">
        <v>149</v>
      </c>
      <c r="C27" s="308"/>
      <c r="D27" s="308"/>
      <c r="E27" s="308"/>
      <c r="F27" s="308"/>
      <c r="G27" s="308"/>
      <c r="H27" s="308"/>
      <c r="I27" s="308"/>
    </row>
    <row r="28" spans="2:12">
      <c r="B28" s="323" t="s">
        <v>210</v>
      </c>
      <c r="C28" s="323"/>
      <c r="D28" s="323"/>
      <c r="E28" s="323"/>
      <c r="F28" s="323"/>
      <c r="G28" s="323"/>
      <c r="H28" s="323"/>
      <c r="I28" s="323"/>
      <c r="J28" s="323"/>
      <c r="K28" s="323"/>
      <c r="L28" s="323"/>
    </row>
    <row r="29" spans="2:12" ht="60" customHeight="1">
      <c r="B29" s="323"/>
      <c r="C29" s="323"/>
      <c r="D29" s="323"/>
      <c r="E29" s="323"/>
      <c r="F29" s="323"/>
      <c r="G29" s="323"/>
      <c r="H29" s="323"/>
      <c r="I29" s="323"/>
      <c r="J29" s="323"/>
      <c r="K29" s="323"/>
      <c r="L29" s="323"/>
    </row>
    <row r="30" spans="2:12">
      <c r="B30" s="308"/>
      <c r="C30" s="308"/>
      <c r="D30" s="308"/>
      <c r="E30" s="308"/>
      <c r="F30" s="308"/>
      <c r="G30" s="308"/>
      <c r="H30" s="308"/>
      <c r="I30" s="308"/>
      <c r="J30" s="308"/>
      <c r="K30" s="308"/>
      <c r="L30" s="308"/>
    </row>
  </sheetData>
  <mergeCells count="5">
    <mergeCell ref="B3:L3"/>
    <mergeCell ref="B1:L1"/>
    <mergeCell ref="B30:L30"/>
    <mergeCell ref="B27:I27"/>
    <mergeCell ref="B28:L29"/>
  </mergeCells>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77C4-B758-4DC8-8842-3930FF4B5D4C}">
  <sheetPr>
    <tabColor rgb="FF021237"/>
    <pageSetUpPr fitToPage="1"/>
  </sheetPr>
  <dimension ref="B1:M34"/>
  <sheetViews>
    <sheetView showGridLines="0" zoomScale="70" zoomScaleNormal="70" zoomScaleSheetLayoutView="89" workbookViewId="0">
      <selection activeCell="F12" sqref="F12"/>
    </sheetView>
  </sheetViews>
  <sheetFormatPr defaultColWidth="9.28515625" defaultRowHeight="21.75"/>
  <cols>
    <col min="1" max="1" width="1.5703125" style="25" customWidth="1"/>
    <col min="2" max="2" width="55.5703125" style="35" customWidth="1"/>
    <col min="3" max="3" width="11" style="25" customWidth="1"/>
    <col min="4" max="9" width="12.5703125" style="25" customWidth="1"/>
    <col min="10" max="10" width="11" style="25" bestFit="1" customWidth="1"/>
    <col min="11" max="11" width="11" style="25" customWidth="1"/>
    <col min="12" max="12" width="11" style="25" bestFit="1" customWidth="1"/>
    <col min="13" max="13" width="9.28515625" style="7"/>
    <col min="14" max="14" width="49.7109375" style="25" bestFit="1" customWidth="1"/>
    <col min="15" max="15" width="9.28515625" style="25"/>
    <col min="16" max="16" width="21.140625" style="25" bestFit="1" customWidth="1"/>
    <col min="17" max="16384" width="9.28515625" style="25"/>
  </cols>
  <sheetData>
    <row r="1" spans="2:13" s="7" customFormat="1" ht="28.5">
      <c r="B1" s="319" t="s">
        <v>69</v>
      </c>
      <c r="C1" s="319"/>
      <c r="D1" s="319"/>
      <c r="E1" s="319"/>
      <c r="F1" s="319"/>
      <c r="G1" s="319"/>
      <c r="H1" s="319"/>
      <c r="I1" s="319"/>
      <c r="J1" s="319"/>
      <c r="K1" s="319"/>
      <c r="L1" s="319"/>
      <c r="M1" s="319"/>
    </row>
    <row r="2" spans="2:13" ht="13.5" customHeight="1"/>
    <row r="3" spans="2:13" ht="23.25">
      <c r="B3" s="325" t="s">
        <v>178</v>
      </c>
      <c r="C3" s="326"/>
      <c r="D3" s="326"/>
      <c r="E3" s="326"/>
      <c r="F3" s="326"/>
      <c r="G3" s="326"/>
      <c r="H3" s="326"/>
      <c r="I3" s="326"/>
      <c r="J3" s="326"/>
      <c r="K3" s="326"/>
      <c r="L3" s="327"/>
    </row>
    <row r="4" spans="2:13">
      <c r="B4" s="50" t="s">
        <v>1</v>
      </c>
      <c r="C4" s="51" t="s">
        <v>16</v>
      </c>
      <c r="D4" s="51" t="s">
        <v>0</v>
      </c>
      <c r="E4" s="51" t="s">
        <v>21</v>
      </c>
      <c r="F4" s="51" t="s">
        <v>22</v>
      </c>
      <c r="G4" s="51" t="s">
        <v>98</v>
      </c>
      <c r="H4" s="51" t="s">
        <v>99</v>
      </c>
      <c r="I4" s="51" t="s">
        <v>97</v>
      </c>
      <c r="J4" s="52" t="s">
        <v>132</v>
      </c>
      <c r="K4" s="51" t="s">
        <v>171</v>
      </c>
      <c r="L4" s="52" t="s">
        <v>214</v>
      </c>
    </row>
    <row r="5" spans="2:13">
      <c r="B5" s="206" t="s">
        <v>215</v>
      </c>
      <c r="C5" s="253">
        <v>-5.25</v>
      </c>
      <c r="D5" s="253">
        <v>-2.4360187234516113</v>
      </c>
      <c r="E5" s="212">
        <v>-0.57521343393154611</v>
      </c>
      <c r="F5" s="212">
        <v>0.37</v>
      </c>
      <c r="G5" s="212">
        <v>-1.55</v>
      </c>
      <c r="H5" s="212">
        <v>-5.13</v>
      </c>
      <c r="I5" s="253">
        <v>-6.8906406829741398</v>
      </c>
      <c r="J5" s="212">
        <v>-1.1000000000000001</v>
      </c>
      <c r="K5" s="212">
        <v>1.45</v>
      </c>
      <c r="L5" s="213">
        <v>-0.57999999999999996</v>
      </c>
    </row>
    <row r="6" spans="2:13">
      <c r="B6" s="189" t="s">
        <v>203</v>
      </c>
      <c r="C6" s="254"/>
      <c r="D6" s="254"/>
      <c r="E6" s="19"/>
      <c r="F6" s="19"/>
      <c r="G6" s="19"/>
      <c r="H6" s="19"/>
      <c r="I6" s="254"/>
      <c r="J6" s="19"/>
      <c r="K6" s="19"/>
      <c r="L6" s="214"/>
    </row>
    <row r="7" spans="2:13">
      <c r="B7" s="191" t="s">
        <v>77</v>
      </c>
      <c r="C7" s="255">
        <v>0.16477272727272727</v>
      </c>
      <c r="D7" s="255">
        <v>0.24293785310734464</v>
      </c>
      <c r="E7" s="248">
        <v>0.02</v>
      </c>
      <c r="F7" s="248">
        <v>0.09</v>
      </c>
      <c r="G7" s="248">
        <v>0.15</v>
      </c>
      <c r="H7" s="248">
        <v>0.26</v>
      </c>
      <c r="I7" s="255">
        <v>0.51877163898004985</v>
      </c>
      <c r="J7" s="248">
        <v>0.16</v>
      </c>
      <c r="K7" s="248">
        <v>0.09</v>
      </c>
      <c r="L7" s="215">
        <v>0</v>
      </c>
    </row>
    <row r="8" spans="2:13">
      <c r="B8" s="191" t="s">
        <v>78</v>
      </c>
      <c r="C8" s="255">
        <v>0.35795454545454547</v>
      </c>
      <c r="D8" s="255">
        <v>0.87570621468926557</v>
      </c>
      <c r="E8" s="248">
        <v>0.12</v>
      </c>
      <c r="F8" s="248">
        <v>0.14000000000000001</v>
      </c>
      <c r="G8" s="248">
        <v>0.16</v>
      </c>
      <c r="H8" s="248">
        <v>0.28999999999999992</v>
      </c>
      <c r="I8" s="255">
        <v>0.71049159251615512</v>
      </c>
      <c r="J8" s="248">
        <v>0.13</v>
      </c>
      <c r="K8" s="248">
        <v>0.12</v>
      </c>
      <c r="L8" s="215">
        <v>0.24</v>
      </c>
    </row>
    <row r="9" spans="2:13">
      <c r="B9" s="191" t="s">
        <v>202</v>
      </c>
      <c r="C9" s="255">
        <v>1.27</v>
      </c>
      <c r="D9" s="255">
        <v>-0.24858757062146894</v>
      </c>
      <c r="E9" s="248">
        <v>0</v>
      </c>
      <c r="F9" s="248">
        <v>0</v>
      </c>
      <c r="G9" s="248">
        <v>0</v>
      </c>
      <c r="H9" s="248">
        <v>0</v>
      </c>
      <c r="I9" s="255">
        <v>0</v>
      </c>
      <c r="J9" s="248">
        <v>0</v>
      </c>
      <c r="K9" s="248">
        <v>0</v>
      </c>
      <c r="L9" s="215">
        <v>0</v>
      </c>
    </row>
    <row r="10" spans="2:13">
      <c r="B10" s="191" t="s">
        <v>79</v>
      </c>
      <c r="C10" s="255">
        <v>5.6818181818181816E-2</v>
      </c>
      <c r="D10" s="255">
        <v>0</v>
      </c>
      <c r="E10" s="248">
        <v>0</v>
      </c>
      <c r="F10" s="248">
        <v>0</v>
      </c>
      <c r="G10" s="248">
        <v>0</v>
      </c>
      <c r="H10" s="248">
        <v>0</v>
      </c>
      <c r="I10" s="255">
        <v>0</v>
      </c>
      <c r="J10" s="248">
        <v>0</v>
      </c>
      <c r="K10" s="248">
        <v>0</v>
      </c>
      <c r="L10" s="215">
        <v>0</v>
      </c>
    </row>
    <row r="11" spans="2:13">
      <c r="B11" s="191" t="s">
        <v>130</v>
      </c>
      <c r="C11" s="255">
        <v>0</v>
      </c>
      <c r="D11" s="255">
        <v>0</v>
      </c>
      <c r="E11" s="248">
        <v>0</v>
      </c>
      <c r="F11" s="248">
        <v>0</v>
      </c>
      <c r="G11" s="248">
        <v>0</v>
      </c>
      <c r="H11" s="248">
        <v>4.09</v>
      </c>
      <c r="I11" s="255">
        <v>4.0881460680493058</v>
      </c>
      <c r="J11" s="248">
        <v>0</v>
      </c>
      <c r="K11" s="248">
        <v>0</v>
      </c>
      <c r="L11" s="215">
        <v>0</v>
      </c>
    </row>
    <row r="12" spans="2:13">
      <c r="B12" s="191" t="s">
        <v>84</v>
      </c>
      <c r="C12" s="255">
        <v>4.2</v>
      </c>
      <c r="D12" s="255">
        <v>4.24</v>
      </c>
      <c r="E12" s="248">
        <v>1.08</v>
      </c>
      <c r="F12" s="248">
        <v>1.08</v>
      </c>
      <c r="G12" s="248">
        <v>1.1200000000000001</v>
      </c>
      <c r="H12" s="248">
        <v>1.1799999999999997</v>
      </c>
      <c r="I12" s="255">
        <v>4.4603083307958631</v>
      </c>
      <c r="J12" s="248">
        <v>0.97</v>
      </c>
      <c r="K12" s="248">
        <v>0.82</v>
      </c>
      <c r="L12" s="215">
        <v>0.72</v>
      </c>
    </row>
    <row r="13" spans="2:13">
      <c r="B13" s="191" t="s">
        <v>128</v>
      </c>
      <c r="C13" s="255">
        <v>0</v>
      </c>
      <c r="D13" s="255">
        <v>0</v>
      </c>
      <c r="E13" s="248">
        <v>0</v>
      </c>
      <c r="F13" s="248">
        <v>0</v>
      </c>
      <c r="G13" s="248">
        <v>0</v>
      </c>
      <c r="H13" s="248">
        <v>0.17</v>
      </c>
      <c r="I13" s="255">
        <v>0.16916466488479884</v>
      </c>
      <c r="J13" s="248">
        <v>0</v>
      </c>
      <c r="K13" s="248">
        <v>0</v>
      </c>
      <c r="L13" s="215">
        <v>0</v>
      </c>
    </row>
    <row r="14" spans="2:13" ht="23.25" customHeight="1">
      <c r="B14" s="191" t="s">
        <v>201</v>
      </c>
      <c r="C14" s="255">
        <v>-0.74</v>
      </c>
      <c r="D14" s="255">
        <v>0.37</v>
      </c>
      <c r="E14" s="248">
        <v>0</v>
      </c>
      <c r="F14" s="248">
        <v>0</v>
      </c>
      <c r="G14" s="248">
        <v>0.01</v>
      </c>
      <c r="H14" s="248">
        <v>1.9999999999999997E-2</v>
      </c>
      <c r="I14" s="255">
        <v>3.3832932976959773E-2</v>
      </c>
      <c r="J14" s="248">
        <v>0</v>
      </c>
      <c r="K14" s="248">
        <v>2.7777777777777776E-2</v>
      </c>
      <c r="L14" s="215">
        <v>0</v>
      </c>
    </row>
    <row r="15" spans="2:13" ht="21.75" customHeight="1">
      <c r="B15" s="191" t="s">
        <v>85</v>
      </c>
      <c r="C15" s="255">
        <v>0.15340909090909091</v>
      </c>
      <c r="D15" s="255">
        <v>0.05</v>
      </c>
      <c r="E15" s="248">
        <v>0</v>
      </c>
      <c r="F15" s="248">
        <v>0</v>
      </c>
      <c r="G15" s="248">
        <v>0</v>
      </c>
      <c r="H15" s="248">
        <v>0.16</v>
      </c>
      <c r="I15" s="255">
        <v>0.16352584272197221</v>
      </c>
      <c r="J15" s="248">
        <v>0</v>
      </c>
      <c r="K15" s="248">
        <v>0</v>
      </c>
      <c r="L15" s="215">
        <v>0.01</v>
      </c>
    </row>
    <row r="16" spans="2:13" ht="22.5" customHeight="1">
      <c r="B16" s="207" t="s">
        <v>86</v>
      </c>
      <c r="C16" s="255">
        <v>-9.6590909090909088E-2</v>
      </c>
      <c r="D16" s="255">
        <v>0</v>
      </c>
      <c r="E16" s="248">
        <v>0</v>
      </c>
      <c r="F16" s="248">
        <v>0</v>
      </c>
      <c r="G16" s="248">
        <v>0</v>
      </c>
      <c r="H16" s="248">
        <v>0</v>
      </c>
      <c r="I16" s="255">
        <v>0</v>
      </c>
      <c r="J16" s="248">
        <v>0</v>
      </c>
      <c r="K16" s="248">
        <v>0</v>
      </c>
      <c r="L16" s="215">
        <v>0</v>
      </c>
    </row>
    <row r="17" spans="2:12">
      <c r="B17" s="191" t="s">
        <v>88</v>
      </c>
      <c r="C17" s="255">
        <v>2.75</v>
      </c>
      <c r="D17" s="255">
        <v>0.83050847457627119</v>
      </c>
      <c r="E17" s="248">
        <v>0.26</v>
      </c>
      <c r="F17" s="248">
        <v>0.36</v>
      </c>
      <c r="G17" s="248">
        <v>0.14000000000000001</v>
      </c>
      <c r="H17" s="248">
        <v>0.35000000000000009</v>
      </c>
      <c r="I17" s="255">
        <v>1.1052091439140193</v>
      </c>
      <c r="J17" s="248">
        <v>0.23</v>
      </c>
      <c r="K17" s="248">
        <v>0.32777777777777778</v>
      </c>
      <c r="L17" s="215">
        <v>0.3</v>
      </c>
    </row>
    <row r="18" spans="2:12">
      <c r="B18" s="140" t="s">
        <v>179</v>
      </c>
      <c r="C18" s="255">
        <v>-0.38068181818181818</v>
      </c>
      <c r="D18" s="255">
        <v>-1.1200000000000001</v>
      </c>
      <c r="E18" s="248">
        <v>-0.21</v>
      </c>
      <c r="F18" s="248">
        <v>-0.38</v>
      </c>
      <c r="G18" s="248">
        <v>-0.13</v>
      </c>
      <c r="H18" s="248">
        <v>-0.13</v>
      </c>
      <c r="I18" s="255">
        <v>-0.84582332442399422</v>
      </c>
      <c r="J18" s="248">
        <v>-0.28000000000000003</v>
      </c>
      <c r="K18" s="248">
        <v>-0.23</v>
      </c>
      <c r="L18" s="215">
        <v>-0.26</v>
      </c>
    </row>
    <row r="19" spans="2:12">
      <c r="B19" s="209" t="s">
        <v>4</v>
      </c>
      <c r="C19" s="256">
        <v>2.4900000000000002</v>
      </c>
      <c r="D19" s="256">
        <v>2.79</v>
      </c>
      <c r="E19" s="249">
        <v>0.69478656606845401</v>
      </c>
      <c r="F19" s="249">
        <v>1.67</v>
      </c>
      <c r="G19" s="249">
        <v>-0.1</v>
      </c>
      <c r="H19" s="249">
        <v>1.25</v>
      </c>
      <c r="I19" s="256">
        <v>3.512986207440989</v>
      </c>
      <c r="J19" s="249">
        <v>0.1</v>
      </c>
      <c r="K19" s="249">
        <v>2.61</v>
      </c>
      <c r="L19" s="267">
        <v>0.43</v>
      </c>
    </row>
    <row r="21" spans="2:12">
      <c r="B21" s="308" t="s">
        <v>149</v>
      </c>
      <c r="C21" s="308"/>
      <c r="D21" s="308"/>
      <c r="E21" s="308"/>
      <c r="F21" s="308"/>
      <c r="G21" s="308"/>
      <c r="H21" s="308"/>
      <c r="I21" s="308"/>
    </row>
    <row r="22" spans="2:12" ht="21.75" customHeight="1">
      <c r="B22" s="323" t="s">
        <v>177</v>
      </c>
      <c r="C22" s="323"/>
      <c r="D22" s="323"/>
      <c r="E22" s="323"/>
      <c r="F22" s="323"/>
      <c r="G22" s="323"/>
      <c r="H22" s="323"/>
      <c r="I22" s="323"/>
      <c r="J22" s="323"/>
      <c r="K22" s="323"/>
      <c r="L22" s="323"/>
    </row>
    <row r="23" spans="2:12">
      <c r="B23" s="323"/>
      <c r="C23" s="323"/>
      <c r="D23" s="323"/>
      <c r="E23" s="323"/>
      <c r="F23" s="323"/>
      <c r="G23" s="323"/>
      <c r="H23" s="323"/>
      <c r="I23" s="323"/>
      <c r="J23" s="323"/>
      <c r="K23" s="323"/>
      <c r="L23" s="323"/>
    </row>
    <row r="24" spans="2:12" ht="21.6" customHeight="1">
      <c r="B24" s="145"/>
      <c r="C24" s="145"/>
      <c r="D24" s="145"/>
      <c r="E24" s="145"/>
      <c r="F24" s="145"/>
      <c r="G24" s="145"/>
      <c r="H24" s="145"/>
      <c r="I24" s="145"/>
      <c r="J24" s="145"/>
      <c r="K24" s="145"/>
      <c r="L24" s="145"/>
    </row>
    <row r="25" spans="2:12">
      <c r="B25" s="145"/>
      <c r="C25" s="145"/>
      <c r="D25" s="145"/>
      <c r="E25" s="145"/>
      <c r="F25" s="145"/>
      <c r="G25" s="145"/>
      <c r="H25" s="145"/>
      <c r="I25" s="145"/>
      <c r="J25" s="145"/>
      <c r="K25" s="145"/>
      <c r="L25" s="145"/>
    </row>
    <row r="26" spans="2:12">
      <c r="B26" s="145"/>
      <c r="C26" s="145"/>
      <c r="D26" s="145"/>
      <c r="E26" s="145"/>
      <c r="F26" s="145"/>
      <c r="G26" s="145"/>
      <c r="H26" s="145"/>
      <c r="I26" s="145"/>
      <c r="J26" s="145"/>
      <c r="K26" s="145"/>
      <c r="L26" s="145"/>
    </row>
    <row r="27" spans="2:12" ht="17.25" customHeight="1">
      <c r="B27" s="145"/>
      <c r="C27" s="145"/>
      <c r="D27" s="145"/>
      <c r="E27" s="145"/>
      <c r="F27" s="145"/>
      <c r="G27" s="145"/>
      <c r="H27" s="145"/>
      <c r="I27" s="145"/>
      <c r="J27" s="145"/>
      <c r="K27" s="145"/>
      <c r="L27" s="145"/>
    </row>
    <row r="28" spans="2:12" s="1" customFormat="1" ht="21.6" customHeight="1">
      <c r="B28" s="145"/>
      <c r="C28" s="145"/>
      <c r="D28" s="145"/>
      <c r="E28" s="145"/>
      <c r="F28" s="145"/>
      <c r="G28" s="145"/>
      <c r="H28" s="145"/>
      <c r="I28" s="145"/>
      <c r="J28" s="145"/>
      <c r="K28" s="145"/>
      <c r="L28" s="145"/>
    </row>
    <row r="29" spans="2:12" s="1" customFormat="1" ht="21.75" customHeight="1">
      <c r="B29" s="145"/>
      <c r="C29" s="145"/>
      <c r="D29" s="145"/>
      <c r="E29" s="145"/>
      <c r="F29" s="145"/>
      <c r="G29" s="145"/>
      <c r="H29" s="145"/>
      <c r="I29" s="145"/>
      <c r="J29" s="145"/>
      <c r="K29" s="145"/>
      <c r="L29" s="145"/>
    </row>
    <row r="30" spans="2:12" s="1" customFormat="1" ht="21.75" customHeight="1">
      <c r="B30" s="145"/>
      <c r="C30" s="145"/>
      <c r="D30" s="145"/>
      <c r="E30" s="145"/>
      <c r="F30" s="145"/>
      <c r="G30" s="145"/>
      <c r="H30" s="145"/>
      <c r="I30" s="145"/>
      <c r="J30" s="145"/>
      <c r="K30" s="145"/>
      <c r="L30" s="145"/>
    </row>
    <row r="31" spans="2:12">
      <c r="B31" s="145"/>
      <c r="C31" s="145"/>
      <c r="D31" s="145"/>
      <c r="E31" s="145"/>
      <c r="F31" s="145"/>
      <c r="G31" s="145"/>
      <c r="H31" s="145"/>
      <c r="I31" s="145"/>
      <c r="J31" s="145"/>
      <c r="K31" s="145"/>
      <c r="L31" s="145"/>
    </row>
    <row r="32" spans="2:12">
      <c r="B32" s="305"/>
      <c r="C32" s="305"/>
      <c r="D32" s="305"/>
      <c r="E32" s="305"/>
      <c r="F32" s="305"/>
      <c r="G32" s="305"/>
      <c r="H32" s="305"/>
      <c r="I32" s="305"/>
      <c r="J32" s="305"/>
      <c r="K32" s="305"/>
      <c r="L32" s="305"/>
    </row>
    <row r="33" spans="2:12" ht="21.75" customHeight="1">
      <c r="B33" s="145"/>
      <c r="C33" s="145"/>
      <c r="D33" s="145"/>
      <c r="E33" s="145"/>
      <c r="F33" s="145"/>
      <c r="G33" s="145"/>
      <c r="H33" s="145"/>
      <c r="I33" s="145"/>
      <c r="J33" s="145"/>
      <c r="K33" s="145"/>
      <c r="L33" s="145"/>
    </row>
    <row r="34" spans="2:12">
      <c r="B34" s="145"/>
      <c r="C34" s="145"/>
      <c r="D34" s="145"/>
      <c r="E34" s="145"/>
      <c r="F34" s="145"/>
      <c r="G34" s="145"/>
      <c r="H34" s="145"/>
      <c r="I34" s="145"/>
      <c r="J34" s="145"/>
      <c r="K34" s="145"/>
      <c r="L34" s="145"/>
    </row>
  </sheetData>
  <mergeCells count="4">
    <mergeCell ref="B1:M1"/>
    <mergeCell ref="B3:L3"/>
    <mergeCell ref="B21:I21"/>
    <mergeCell ref="B22:L23"/>
  </mergeCells>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5F4DA-950E-44DB-AFB8-2B72C3A72C87}">
  <sheetPr codeName="Sheet8">
    <tabColor rgb="FF021237"/>
    <pageSetUpPr fitToPage="1"/>
  </sheetPr>
  <dimension ref="B1:P20"/>
  <sheetViews>
    <sheetView showGridLines="0" zoomScale="70" zoomScaleNormal="70" zoomScaleSheetLayoutView="85" workbookViewId="0">
      <selection activeCell="K17" sqref="K17"/>
    </sheetView>
  </sheetViews>
  <sheetFormatPr defaultColWidth="9.28515625" defaultRowHeight="21.75"/>
  <cols>
    <col min="1" max="1" width="2.42578125" style="7" customWidth="1"/>
    <col min="2" max="2" width="57.140625" style="7" bestFit="1" customWidth="1"/>
    <col min="3" max="3" width="10.28515625" style="7" customWidth="1"/>
    <col min="4" max="9" width="10.5703125" style="7" customWidth="1"/>
    <col min="10" max="10" width="10.42578125" style="7" bestFit="1" customWidth="1"/>
    <col min="11" max="11" width="10.42578125" style="7" customWidth="1"/>
    <col min="12" max="12" width="10.7109375" style="7" bestFit="1" customWidth="1"/>
    <col min="13" max="13" width="9.28515625" style="7"/>
    <col min="14" max="14" width="42.5703125" style="7" bestFit="1" customWidth="1"/>
    <col min="15" max="15" width="9.28515625" style="7"/>
    <col min="16" max="16" width="21.140625" style="7" bestFit="1" customWidth="1"/>
    <col min="17" max="16384" width="9.28515625" style="7"/>
  </cols>
  <sheetData>
    <row r="1" spans="2:16" ht="28.5">
      <c r="B1" s="319" t="s">
        <v>69</v>
      </c>
      <c r="C1" s="319"/>
      <c r="D1" s="319"/>
      <c r="E1" s="319"/>
      <c r="F1" s="319"/>
      <c r="G1" s="319"/>
      <c r="H1" s="319"/>
      <c r="I1" s="319"/>
      <c r="J1" s="319"/>
      <c r="K1" s="319"/>
      <c r="L1" s="319"/>
      <c r="M1" s="11"/>
    </row>
    <row r="2" spans="2:16" ht="13.5" customHeight="1"/>
    <row r="3" spans="2:16" ht="23.25">
      <c r="B3" s="320" t="s">
        <v>180</v>
      </c>
      <c r="C3" s="321"/>
      <c r="D3" s="321"/>
      <c r="E3" s="321"/>
      <c r="F3" s="321"/>
      <c r="G3" s="321"/>
      <c r="H3" s="321"/>
      <c r="I3" s="321"/>
      <c r="J3" s="321"/>
      <c r="K3" s="321"/>
      <c r="L3" s="322"/>
    </row>
    <row r="4" spans="2:16">
      <c r="B4" s="266" t="s">
        <v>1</v>
      </c>
      <c r="C4" s="10" t="s">
        <v>16</v>
      </c>
      <c r="D4" s="10" t="s">
        <v>0</v>
      </c>
      <c r="E4" s="10" t="s">
        <v>21</v>
      </c>
      <c r="F4" s="10" t="s">
        <v>22</v>
      </c>
      <c r="G4" s="10" t="s">
        <v>98</v>
      </c>
      <c r="H4" s="10" t="s">
        <v>99</v>
      </c>
      <c r="I4" s="42" t="s">
        <v>97</v>
      </c>
      <c r="J4" s="43" t="s">
        <v>132</v>
      </c>
      <c r="K4" s="42" t="s">
        <v>171</v>
      </c>
      <c r="L4" s="43" t="s">
        <v>214</v>
      </c>
    </row>
    <row r="5" spans="2:16" s="11" customFormat="1">
      <c r="B5" s="236" t="s">
        <v>192</v>
      </c>
      <c r="C5" s="260">
        <v>553</v>
      </c>
      <c r="D5" s="260">
        <v>1163</v>
      </c>
      <c r="E5" s="137">
        <f>'3. US GAAP Cash Flow'!E29</f>
        <v>-49</v>
      </c>
      <c r="F5" s="137">
        <f>'3. US GAAP Cash Flow'!F29</f>
        <v>41</v>
      </c>
      <c r="G5" s="137">
        <v>554</v>
      </c>
      <c r="H5" s="137">
        <v>391</v>
      </c>
      <c r="I5" s="260">
        <v>937</v>
      </c>
      <c r="J5" s="137">
        <v>337</v>
      </c>
      <c r="K5" s="137">
        <v>323</v>
      </c>
      <c r="L5" s="139">
        <v>290</v>
      </c>
      <c r="N5" s="7"/>
      <c r="O5" s="7"/>
      <c r="P5" s="7"/>
    </row>
    <row r="6" spans="2:16" s="11" customFormat="1" ht="23.25" customHeight="1">
      <c r="B6" s="192" t="s">
        <v>80</v>
      </c>
      <c r="C6" s="261"/>
      <c r="D6" s="100"/>
      <c r="E6" s="101"/>
      <c r="F6" s="101"/>
      <c r="G6" s="101"/>
      <c r="H6" s="101"/>
      <c r="I6" s="100"/>
      <c r="J6" s="101"/>
      <c r="K6" s="101"/>
      <c r="L6" s="141"/>
      <c r="N6" s="7"/>
      <c r="O6" s="7"/>
      <c r="P6" s="7"/>
    </row>
    <row r="7" spans="2:16" s="11" customFormat="1">
      <c r="B7" s="194" t="s">
        <v>57</v>
      </c>
      <c r="C7" s="100">
        <v>-122</v>
      </c>
      <c r="D7" s="100">
        <v>-122</v>
      </c>
      <c r="E7" s="101">
        <f>'3. US GAAP Cash Flow'!E32</f>
        <v>-18</v>
      </c>
      <c r="F7" s="101">
        <f>'3. US GAAP Cash Flow'!F32</f>
        <v>-31</v>
      </c>
      <c r="G7" s="101">
        <v>-21</v>
      </c>
      <c r="H7" s="101">
        <v>-89</v>
      </c>
      <c r="I7" s="100">
        <v>-159</v>
      </c>
      <c r="J7" s="101">
        <v>-22</v>
      </c>
      <c r="K7" s="101">
        <v>-28</v>
      </c>
      <c r="L7" s="141">
        <v>-37</v>
      </c>
      <c r="N7" s="7"/>
      <c r="O7" s="7"/>
      <c r="P7" s="7"/>
    </row>
    <row r="8" spans="2:16" s="11" customFormat="1">
      <c r="B8" s="194" t="s">
        <v>81</v>
      </c>
      <c r="C8" s="100">
        <v>-85</v>
      </c>
      <c r="D8" s="100">
        <v>-100</v>
      </c>
      <c r="E8" s="101">
        <f>'3. US GAAP Cash Flow'!E33</f>
        <v>-43</v>
      </c>
      <c r="F8" s="101">
        <f>'3. US GAAP Cash Flow'!F33</f>
        <v>-36</v>
      </c>
      <c r="G8" s="101">
        <v>-34</v>
      </c>
      <c r="H8" s="101">
        <v>-62</v>
      </c>
      <c r="I8" s="100">
        <v>-175</v>
      </c>
      <c r="J8" s="101">
        <v>-57</v>
      </c>
      <c r="K8" s="101">
        <v>-40</v>
      </c>
      <c r="L8" s="141">
        <v>-52</v>
      </c>
      <c r="N8" s="7"/>
      <c r="O8" s="7"/>
      <c r="P8" s="7"/>
    </row>
    <row r="9" spans="2:16" s="11" customFormat="1">
      <c r="B9" s="194" t="s">
        <v>93</v>
      </c>
      <c r="C9" s="100">
        <v>-152</v>
      </c>
      <c r="D9" s="100">
        <v>-207</v>
      </c>
      <c r="E9" s="101">
        <f>'3. US GAAP Cash Flow'!E34</f>
        <v>-66</v>
      </c>
      <c r="F9" s="101">
        <f>'3. US GAAP Cash Flow'!F34</f>
        <v>-69</v>
      </c>
      <c r="G9" s="101">
        <v>-65</v>
      </c>
      <c r="H9" s="101">
        <v>-68</v>
      </c>
      <c r="I9" s="100">
        <v>-268</v>
      </c>
      <c r="J9" s="101">
        <v>-73</v>
      </c>
      <c r="K9" s="101">
        <v>-84</v>
      </c>
      <c r="L9" s="141">
        <v>-89</v>
      </c>
      <c r="N9" s="7"/>
      <c r="O9" s="7"/>
      <c r="P9" s="7"/>
    </row>
    <row r="10" spans="2:16" s="92" customFormat="1" ht="22.5" thickBot="1">
      <c r="B10" s="237" t="s">
        <v>186</v>
      </c>
      <c r="C10" s="119">
        <f>SUM(C5:C9)</f>
        <v>194</v>
      </c>
      <c r="D10" s="119">
        <f>SUM(D5:D9)</f>
        <v>734</v>
      </c>
      <c r="E10" s="286">
        <f t="shared" ref="E10:F10" si="0">SUM(E5:E9)</f>
        <v>-176</v>
      </c>
      <c r="F10" s="286">
        <f t="shared" si="0"/>
        <v>-95</v>
      </c>
      <c r="G10" s="118">
        <v>434</v>
      </c>
      <c r="H10" s="118">
        <v>172</v>
      </c>
      <c r="I10" s="119">
        <v>335</v>
      </c>
      <c r="J10" s="286">
        <f>SUM(J5:J9)</f>
        <v>185</v>
      </c>
      <c r="K10" s="286">
        <v>171</v>
      </c>
      <c r="L10" s="287">
        <v>112</v>
      </c>
      <c r="N10" s="7"/>
      <c r="O10" s="7"/>
      <c r="P10" s="7"/>
    </row>
    <row r="11" spans="2:16" s="11" customFormat="1" ht="11.25" customHeight="1">
      <c r="B11" s="238"/>
      <c r="C11" s="268"/>
      <c r="D11" s="268"/>
      <c r="E11" s="93"/>
      <c r="F11" s="93"/>
      <c r="G11" s="93"/>
      <c r="H11" s="93"/>
      <c r="I11" s="268"/>
      <c r="J11" s="93"/>
      <c r="K11" s="93"/>
      <c r="L11" s="94"/>
      <c r="N11" s="7"/>
      <c r="O11" s="7"/>
      <c r="P11" s="7"/>
    </row>
    <row r="12" spans="2:16" s="11" customFormat="1">
      <c r="B12" s="329" t="s">
        <v>191</v>
      </c>
      <c r="C12" s="329"/>
      <c r="D12" s="329"/>
      <c r="E12" s="329"/>
      <c r="F12" s="329"/>
      <c r="G12" s="329"/>
      <c r="H12" s="329"/>
      <c r="I12" s="329"/>
      <c r="J12" s="329"/>
      <c r="K12" s="329"/>
      <c r="L12" s="329"/>
      <c r="N12" s="7"/>
      <c r="O12" s="7"/>
      <c r="P12" s="7"/>
    </row>
    <row r="13" spans="2:16" s="11" customFormat="1">
      <c r="B13" s="330"/>
      <c r="C13" s="330"/>
      <c r="D13" s="330"/>
      <c r="E13" s="330"/>
      <c r="F13" s="330"/>
      <c r="G13" s="330"/>
      <c r="H13" s="330"/>
      <c r="I13" s="330"/>
      <c r="J13" s="330"/>
      <c r="K13" s="330"/>
      <c r="L13" s="330"/>
      <c r="N13" s="7"/>
      <c r="O13" s="7"/>
      <c r="P13" s="7"/>
    </row>
    <row r="14" spans="2:16" s="11" customFormat="1">
      <c r="B14" s="330"/>
      <c r="C14" s="330"/>
      <c r="D14" s="330"/>
      <c r="E14" s="330"/>
      <c r="F14" s="330"/>
      <c r="G14" s="330"/>
      <c r="H14" s="330"/>
      <c r="I14" s="330"/>
      <c r="J14" s="330"/>
      <c r="K14" s="330"/>
      <c r="L14" s="330"/>
      <c r="N14" s="7"/>
      <c r="O14" s="7"/>
      <c r="P14" s="7"/>
    </row>
    <row r="15" spans="2:16" s="11" customFormat="1">
      <c r="B15" s="330"/>
      <c r="C15" s="330"/>
      <c r="D15" s="330"/>
      <c r="E15" s="330"/>
      <c r="F15" s="330"/>
      <c r="G15" s="330"/>
      <c r="H15" s="330"/>
      <c r="I15" s="330"/>
      <c r="J15" s="330"/>
      <c r="K15" s="330"/>
      <c r="L15" s="330"/>
    </row>
    <row r="16" spans="2:16" s="11" customFormat="1">
      <c r="B16" s="239"/>
    </row>
    <row r="17" spans="2:14" s="11" customFormat="1" ht="30" customHeight="1">
      <c r="M17" s="95"/>
      <c r="N17" s="95"/>
    </row>
    <row r="18" spans="2:14" s="11" customFormat="1" ht="19.5" customHeight="1">
      <c r="M18" s="96"/>
      <c r="N18" s="96"/>
    </row>
    <row r="19" spans="2:14">
      <c r="B19" s="328"/>
      <c r="C19" s="328"/>
      <c r="D19" s="328"/>
      <c r="E19" s="328"/>
      <c r="F19" s="328"/>
      <c r="G19" s="328"/>
      <c r="H19" s="328"/>
      <c r="I19" s="328"/>
      <c r="J19" s="76"/>
      <c r="K19" s="76"/>
      <c r="L19" s="76"/>
      <c r="M19" s="86"/>
      <c r="N19" s="86"/>
    </row>
    <row r="20" spans="2:14" ht="13.5" customHeight="1">
      <c r="M20" s="86"/>
      <c r="N20" s="86"/>
    </row>
  </sheetData>
  <mergeCells count="4">
    <mergeCell ref="B3:L3"/>
    <mergeCell ref="B19:I19"/>
    <mergeCell ref="B1:L1"/>
    <mergeCell ref="B12:L15"/>
  </mergeCells>
  <phoneticPr fontId="35" type="noConversion"/>
  <printOptions horizontalCentered="1"/>
  <pageMargins left="0.23622047244094491" right="0.23622047244094491" top="0.39370078740157483" bottom="0.74803149606299213" header="0.31496062992125984" footer="0.31496062992125984"/>
  <pageSetup paperSize="9" scale="88" fitToHeight="2" orientation="landscape" r:id="rId1"/>
  <rowBreaks count="1" manualBreakCount="1">
    <brk id="19"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vt:lpstr>
      <vt:lpstr>1. US GAAP Qtr Inc. Statement</vt:lpstr>
      <vt:lpstr>2. US GAAP Qtrly Segments</vt:lpstr>
      <vt:lpstr>3. US GAAP Cash Flow</vt:lpstr>
      <vt:lpstr>Appendix</vt:lpstr>
      <vt:lpstr>4. Non-GAAP Adj. EBITDA Rec</vt:lpstr>
      <vt:lpstr>5. Non-GAAP Adj. Net income Rec</vt:lpstr>
      <vt:lpstr>6. Non-GAAP Adj. EPS Rec</vt:lpstr>
      <vt:lpstr>7. Non-GAAP FCF Rec</vt:lpstr>
      <vt:lpstr>8. Non-GAAP Net Debt Rec</vt:lpstr>
      <vt:lpstr>9. Supplemental Non-GAAP Info</vt:lpstr>
      <vt:lpstr>10. Non-GAAP Measures</vt:lpstr>
      <vt:lpstr>'1. US GAAP Qtr Inc. Statement'!Print_Area</vt:lpstr>
      <vt:lpstr>'10. Non-GAAP Measures'!Print_Area</vt:lpstr>
      <vt:lpstr>'2. US GAAP Qtrly Segments'!Print_Area</vt:lpstr>
      <vt:lpstr>'3. US GAAP Cash Flow'!Print_Area</vt:lpstr>
      <vt:lpstr>'4. Non-GAAP Adj. EBITDA Rec'!Print_Area</vt:lpstr>
      <vt:lpstr>'5. Non-GAAP Adj. Net income Rec'!Print_Area</vt:lpstr>
      <vt:lpstr>'6. Non-GAAP Adj. EPS Rec'!Print_Area</vt:lpstr>
      <vt:lpstr>'7. Non-GAAP FCF Rec'!Print_Area</vt:lpstr>
      <vt:lpstr>'8. Non-GAAP Net Debt Rec'!Print_Area</vt:lpstr>
      <vt:lpstr>'9. Supplemental Non-GAAP Info'!Print_Area</vt:lpstr>
      <vt:lpstr>Cover!Print_Area</vt:lpstr>
      <vt:lpstr>'2. US GAAP Qtrly Segments'!Print_Titles</vt:lpstr>
      <vt:lpstr>'7. Non-GAAP FCF Rec'!Print_Titles</vt:lpstr>
      <vt:lpstr>'8. Non-GAAP Net Debt Rec'!Print_Titles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2024-11-12T18:01:56Z</dcterms:created>
  <dcterms:modified xsi:type="dcterms:W3CDTF">2025-02-05T13:03:18Z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6832b-0c40-4b9e-9ae0-ae73bcd49636_Enabled">
    <vt:lpwstr>true</vt:lpwstr>
  </property>
  <property fmtid="{D5CDD505-2E9C-101B-9397-08002B2CF9AE}" pid="3" name="MSIP_Label_e6f6832b-0c40-4b9e-9ae0-ae73bcd49636_SetDate">
    <vt:lpwstr>2024-11-12T18:02:05Z</vt:lpwstr>
  </property>
  <property fmtid="{D5CDD505-2E9C-101B-9397-08002B2CF9AE}" pid="4" name="MSIP_Label_e6f6832b-0c40-4b9e-9ae0-ae73bcd49636_Method">
    <vt:lpwstr>Standard</vt:lpwstr>
  </property>
  <property fmtid="{D5CDD505-2E9C-101B-9397-08002B2CF9AE}" pid="5" name="MSIP_Label_e6f6832b-0c40-4b9e-9ae0-ae73bcd49636_Name">
    <vt:lpwstr>Internal</vt:lpwstr>
  </property>
  <property fmtid="{D5CDD505-2E9C-101B-9397-08002B2CF9AE}" pid="6" name="MSIP_Label_e6f6832b-0c40-4b9e-9ae0-ae73bcd49636_SiteId">
    <vt:lpwstr>7acc61c5-e4a5-49d2-a52a-3ce24c726371</vt:lpwstr>
  </property>
  <property fmtid="{D5CDD505-2E9C-101B-9397-08002B2CF9AE}" pid="7" name="MSIP_Label_e6f6832b-0c40-4b9e-9ae0-ae73bcd49636_ActionId">
    <vt:lpwstr>bb8330e0-f0a0-4506-a2ca-ce6b2ae89383</vt:lpwstr>
  </property>
  <property fmtid="{D5CDD505-2E9C-101B-9397-08002B2CF9AE}" pid="8" name="MSIP_Label_e6f6832b-0c40-4b9e-9ae0-ae73bcd49636_ContentBits">
    <vt:lpwstr>0</vt:lpwstr>
  </property>
</Properties>
</file>