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13_ncr:1_{595F63C0-156D-49CE-8DFC-30851B181761}" xr6:coauthVersionLast="47" xr6:coauthVersionMax="47" xr10:uidLastSave="{00000000-0000-0000-0000-000000000000}"/>
  <bookViews>
    <workbookView xWindow="-120" yWindow="-120" windowWidth="51840" windowHeight="21120" tabRatio="872" xr2:uid="{42CA8183-360E-4F46-B9B1-7742BB49FDF4}"/>
  </bookViews>
  <sheets>
    <sheet name="Cover" sheetId="26" r:id="rId1"/>
    <sheet name="1. Qtr Inc. Statement US GAAP" sheetId="1" r:id="rId2"/>
    <sheet name="2. Qtrly Segments US GAAP " sheetId="3" r:id="rId3"/>
    <sheet name="3. Cash Flow US GAAP " sheetId="13" r:id="rId4"/>
    <sheet name="Appendices" sheetId="22" r:id="rId5"/>
    <sheet name="4. Non-GAAP Adj. EBITDA Rec" sheetId="19" r:id="rId6"/>
    <sheet name="5. Non-GAAP Adj. Net income Rec" sheetId="30" r:id="rId7"/>
    <sheet name="6. Non-GAAP Adj. EPS Rec" sheetId="29" r:id="rId8"/>
    <sheet name="7. Non-GAAP FCF Rec" sheetId="5" r:id="rId9"/>
    <sheet name="8. Non-GAAP Net Debt Rec" sheetId="31" r:id="rId10"/>
    <sheet name="9. Supplemental Non-GAAP Info" sheetId="27" r:id="rId11"/>
    <sheet name="10. Non-GAAP Measures" sheetId="28" r:id="rId12"/>
  </sheets>
  <definedNames>
    <definedName name="_xlnm.Print_Area" localSheetId="1">'1. Qtr Inc. Statement US GAAP'!$B$2:$V$26</definedName>
    <definedName name="_xlnm.Print_Area" localSheetId="11">'10. Non-GAAP Measures'!$B$1:$S$23</definedName>
    <definedName name="_xlnm.Print_Area" localSheetId="2">'2. Qtrly Segments US GAAP '!$A$1:$V$75</definedName>
    <definedName name="_xlnm.Print_Area" localSheetId="3">'3. Cash Flow US GAAP '!$A$1:$N$75</definedName>
    <definedName name="_xlnm.Print_Area" localSheetId="5">'4. Non-GAAP Adj. EBITDA Rec'!$B$1:$V$36</definedName>
    <definedName name="_xlnm.Print_Area" localSheetId="6">'5. Non-GAAP Adj. Net income Rec'!$A$1:$N$35</definedName>
    <definedName name="_xlnm.Print_Area" localSheetId="7">'6. Non-GAAP Adj. EPS Rec'!$B$1:$N$26</definedName>
    <definedName name="_xlnm.Print_Area" localSheetId="8">'7. Non-GAAP FCF Rec'!$B$1:$N$15</definedName>
    <definedName name="_xlnm.Print_Area" localSheetId="9">'8. Non-GAAP Net Debt Rec'!$B$1:$L$16</definedName>
    <definedName name="_xlnm.Print_Area" localSheetId="10">'9. Supplemental Non-GAAP Info'!$B$2:$Q$46</definedName>
    <definedName name="_xlnm.Print_Area" localSheetId="0">Cover!$B$2:$R$27</definedName>
    <definedName name="_xlnm.Print_Titles" localSheetId="2">'2. Qtrly Segments US GAAP '!$1:$3</definedName>
    <definedName name="_xlnm.Print_Titles" localSheetId="8">'7. Non-GAAP FCF Rec'!$1:$1</definedName>
    <definedName name="_xlnm.Print_Titles" localSheetId="9">'8. Non-GAAP Net Debt Rec'!$1:$1</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3" l="1"/>
  <c r="D61" i="3" l="1"/>
  <c r="E61" i="3"/>
  <c r="F61" i="3"/>
  <c r="C61" i="3"/>
  <c r="F44" i="3"/>
  <c r="E44" i="3"/>
  <c r="D44" i="3"/>
  <c r="F50" i="3" l="1"/>
  <c r="E50" i="3"/>
  <c r="D50" i="3"/>
  <c r="C50" i="3"/>
  <c r="F49" i="3"/>
  <c r="E49" i="3"/>
  <c r="D49" i="3"/>
  <c r="C49" i="3"/>
  <c r="F48" i="3"/>
  <c r="E48" i="3"/>
  <c r="D48" i="3"/>
  <c r="C48" i="3"/>
  <c r="F47" i="3"/>
  <c r="E47" i="3"/>
  <c r="D47" i="3"/>
  <c r="C47" i="3"/>
  <c r="C44" i="3"/>
  <c r="F42" i="3"/>
  <c r="E42" i="3"/>
  <c r="D42" i="3"/>
  <c r="C42" i="3"/>
  <c r="C62" i="3" l="1"/>
  <c r="D62" i="3"/>
  <c r="E45" i="3"/>
  <c r="F62" i="3"/>
  <c r="F45" i="3"/>
  <c r="E62" i="3"/>
  <c r="D45" i="3"/>
  <c r="C45" i="3"/>
  <c r="N5" i="5" l="1"/>
  <c r="N10" i="5" s="1"/>
  <c r="M5" i="5"/>
  <c r="M10" i="5" s="1"/>
  <c r="I27" i="30"/>
  <c r="J27" i="30"/>
  <c r="K27" i="30"/>
  <c r="L27" i="30"/>
  <c r="M27" i="30"/>
  <c r="N27" i="30"/>
  <c r="C27" i="30"/>
  <c r="D27" i="30"/>
  <c r="E27" i="30"/>
  <c r="F27" i="30"/>
  <c r="G27" i="30"/>
  <c r="H27" i="30"/>
  <c r="F7" i="5" l="1"/>
  <c r="F8" i="5"/>
  <c r="F9" i="5"/>
  <c r="E8" i="5"/>
  <c r="E9" i="5"/>
  <c r="E7" i="5"/>
  <c r="F5" i="5"/>
  <c r="E5" i="5"/>
  <c r="F10" i="5" l="1"/>
  <c r="E10" i="5"/>
  <c r="J10" i="5"/>
  <c r="D10" i="5"/>
  <c r="C10" i="5"/>
  <c r="N24" i="1" l="1"/>
  <c r="M24" i="1"/>
</calcChain>
</file>

<file path=xl/sharedStrings.xml><?xml version="1.0" encoding="utf-8"?>
<sst xmlns="http://schemas.openxmlformats.org/spreadsheetml/2006/main" count="635" uniqueCount="245">
  <si>
    <t>FY 2022</t>
  </si>
  <si>
    <t>$m</t>
  </si>
  <si>
    <t>Revenue</t>
  </si>
  <si>
    <t>Adjusted EBITDA</t>
  </si>
  <si>
    <t>Cost of sales</t>
  </si>
  <si>
    <t>Gross profit</t>
  </si>
  <si>
    <t>Technology, research and development expenses</t>
  </si>
  <si>
    <t>General and administrative expenses</t>
  </si>
  <si>
    <t>Interest expense, net</t>
  </si>
  <si>
    <t>Other (expense) income, net</t>
  </si>
  <si>
    <t xml:space="preserve">US GAAP - Consolidated Group income statement </t>
  </si>
  <si>
    <t>Q1 2021</t>
  </si>
  <si>
    <t>Q2 2021</t>
  </si>
  <si>
    <t>Q3 2021</t>
  </si>
  <si>
    <t>Q4 2021</t>
  </si>
  <si>
    <t>FY 2021</t>
  </si>
  <si>
    <t>Q1 2022</t>
  </si>
  <si>
    <t>Q2 2022</t>
  </si>
  <si>
    <t>Q3 2022</t>
  </si>
  <si>
    <t>Q4 2022</t>
  </si>
  <si>
    <t>Q1 2023</t>
  </si>
  <si>
    <t>Q2 2023</t>
  </si>
  <si>
    <t>Sportsbook</t>
  </si>
  <si>
    <t>iGaming</t>
  </si>
  <si>
    <t>Other</t>
  </si>
  <si>
    <t>Total revenue</t>
  </si>
  <si>
    <t>Sales &amp; marketing expenses</t>
  </si>
  <si>
    <t>Adjusted EBITDA margin</t>
  </si>
  <si>
    <t>Group - revenue and Adjusted EBITDA US GAAP</t>
  </si>
  <si>
    <t>Sportsbook stakes</t>
  </si>
  <si>
    <t>Cash and cash equivalents</t>
  </si>
  <si>
    <t>Long-term debt due within one year</t>
  </si>
  <si>
    <t>Long-term debt</t>
  </si>
  <si>
    <t>Accounts receivable</t>
  </si>
  <si>
    <t>Cash flows from operating activities:</t>
  </si>
  <si>
    <t>Depreciation and amortization</t>
  </si>
  <si>
    <t xml:space="preserve">Change in fair value of derivatives </t>
  </si>
  <si>
    <t xml:space="preserve">Non-cash operating lease expense </t>
  </si>
  <si>
    <t xml:space="preserve">Share-based compensation – equity classified </t>
  </si>
  <si>
    <t xml:space="preserve">Share-based compensation – liability classified </t>
  </si>
  <si>
    <t>Change in contingent consideration</t>
  </si>
  <si>
    <t>Change in operating assets and liabilities:</t>
  </si>
  <si>
    <t xml:space="preserve">Player deposits </t>
  </si>
  <si>
    <t xml:space="preserve">Accounts payable </t>
  </si>
  <si>
    <t xml:space="preserve">Player deposit liability </t>
  </si>
  <si>
    <t>Operating leases liabilities</t>
  </si>
  <si>
    <t>Cash flows from investing activities:</t>
  </si>
  <si>
    <t>Purchases of property and equipment</t>
  </si>
  <si>
    <t xml:space="preserve">Purchases of intangible assets </t>
  </si>
  <si>
    <t xml:space="preserve">Capitalized software </t>
  </si>
  <si>
    <t>Acquisitions, net of cash acquired</t>
  </si>
  <si>
    <t xml:space="preserve">Net cash used in investing activities </t>
  </si>
  <si>
    <t>Cash flows from financing activities:</t>
  </si>
  <si>
    <t>Proceeds from issuance of long-term debt (net of transaction costs)</t>
  </si>
  <si>
    <t xml:space="preserve">Repayment of long-term debt </t>
  </si>
  <si>
    <t>Acquisition of non-controlling interests</t>
  </si>
  <si>
    <t>Payment of contingent consideration</t>
  </si>
  <si>
    <t>Non-GAAP reconciliations</t>
  </si>
  <si>
    <t>Group Adjusted EBITDA reconciliation</t>
  </si>
  <si>
    <t>Add back:</t>
  </si>
  <si>
    <t>Less:</t>
  </si>
  <si>
    <t>Total Debt</t>
  </si>
  <si>
    <t>Add:</t>
  </si>
  <si>
    <t>Transactions costs, premiums or discount included in the carrying value of debt</t>
  </si>
  <si>
    <t xml:space="preserve">Depreciation and amortization </t>
  </si>
  <si>
    <t>Transaction fees and associated costs</t>
  </si>
  <si>
    <t>Restructuring and integration costs</t>
  </si>
  <si>
    <t>Gaming tax dispute</t>
  </si>
  <si>
    <t>Less cash impact of:</t>
  </si>
  <si>
    <t>Purchases of intangible assets</t>
  </si>
  <si>
    <t>Add (Less):</t>
  </si>
  <si>
    <t>Amortization of acquired intangibles</t>
  </si>
  <si>
    <t>Financing related fees not eligible for capitalization</t>
  </si>
  <si>
    <t>Gain from disposal of Oddschecker Global Media</t>
  </si>
  <si>
    <t>Share - based compensation</t>
  </si>
  <si>
    <t>Gaming</t>
  </si>
  <si>
    <t>Sportsbook net revenue margin</t>
  </si>
  <si>
    <r>
      <t>$m</t>
    </r>
    <r>
      <rPr>
        <b/>
        <sz val="9"/>
        <color theme="0"/>
        <rFont val="Poppins"/>
      </rPr>
      <t xml:space="preserve"> (except AMPS and %)</t>
    </r>
  </si>
  <si>
    <t>Capitalized software</t>
  </si>
  <si>
    <t>Average monthly players ('000s)</t>
  </si>
  <si>
    <t>FY 2023</t>
  </si>
  <si>
    <t>Q3 2023</t>
  </si>
  <si>
    <t>Q4 2023</t>
  </si>
  <si>
    <t>-</t>
  </si>
  <si>
    <t>Non-GAAP Measures</t>
  </si>
  <si>
    <t>Definitions of non-GAAP financial measures</t>
  </si>
  <si>
    <t>Usefulness of non-GAAP financial measures</t>
  </si>
  <si>
    <t xml:space="preserve">We believe net debt is a meaningful financial measure that may assist investors in understanding our financial condition and recognizing underlying trends in our capital structure. </t>
  </si>
  <si>
    <t>Adjusted free cash flow may be useful to investors and other users of our financial statements as a supplemental measure of our cash performance, but should not be considered in isolation, as a measure of residual cash flow available for discretionary purposes, or as an alternative to operating cash flows presented in accordance with GAAP. Adjusted free cash flow does not necessarily represent funds available for discretionary use and is not necessarily a measure of our ability to fund our cash needs. Our calculation of adjusted free cash flow may differ from similarly titled measures used by other companies, limiting their usefulness as a comparative measure.</t>
  </si>
  <si>
    <t>Cash, cash equivalents and restricted cash comprise of:</t>
  </si>
  <si>
    <t xml:space="preserve">Cash and cash equivalents </t>
  </si>
  <si>
    <t xml:space="preserve">Cash and cash equivalents - restricted </t>
  </si>
  <si>
    <t>Player deposits – cash and cash equivalents</t>
  </si>
  <si>
    <t xml:space="preserve">Supplemental disclosures of cash flow information: </t>
  </si>
  <si>
    <t>Interest paid</t>
  </si>
  <si>
    <t>Non-cash investing and financing activities:</t>
  </si>
  <si>
    <t xml:space="preserve">Adjustments to lease balances as a result of remeasurement </t>
  </si>
  <si>
    <t>Cancellation of Treasury Shares</t>
  </si>
  <si>
    <t>Reduction in capital</t>
  </si>
  <si>
    <t>Proceeds from issuance as part of debt restructuring</t>
  </si>
  <si>
    <t>Principal amount of extinguishment as part of debt restructuring</t>
  </si>
  <si>
    <t> 3,271</t>
  </si>
  <si>
    <t xml:space="preserve"> -   </t>
  </si>
  <si>
    <t>Unallocated corporate overhead  -  US GAAP</t>
  </si>
  <si>
    <t>Accelerated amortization</t>
  </si>
  <si>
    <t>Quarterly Group information</t>
  </si>
  <si>
    <t>Impairment</t>
  </si>
  <si>
    <t>Group adjusted net debt reconciliation</t>
  </si>
  <si>
    <t>Q1 2024</t>
  </si>
  <si>
    <t>Deferred taxes</t>
  </si>
  <si>
    <t>Cash, cash equivalents and restricted cash – Beginning of the period</t>
  </si>
  <si>
    <t>Cash, cash equivalents and restricted cash – End of the period</t>
  </si>
  <si>
    <t>Share-based compensation expense</t>
  </si>
  <si>
    <t>Supplemental Non-GAAP Information</t>
  </si>
  <si>
    <t>Group</t>
  </si>
  <si>
    <t>Unallocated Corporate Overhead</t>
  </si>
  <si>
    <t>US</t>
  </si>
  <si>
    <t>UKI</t>
  </si>
  <si>
    <t>Note: Due to rounding, these numbers may not add up precisely to the total provided within this document and the relevant 10-K and 10-Q filings.</t>
  </si>
  <si>
    <t>Total share-based compensation expense</t>
  </si>
  <si>
    <t>Depreciation and amortisation expense</t>
  </si>
  <si>
    <t>Less: Amortization of acquired intangibles</t>
  </si>
  <si>
    <t>Adjusted depreciation and amortization</t>
  </si>
  <si>
    <t>Operating cash flows from operating leases</t>
  </si>
  <si>
    <t>Less: Accelerated amortisation</t>
  </si>
  <si>
    <r>
      <t>Share-based compensation expense</t>
    </r>
    <r>
      <rPr>
        <vertAlign val="superscript"/>
        <sz val="11"/>
        <color theme="1"/>
        <rFont val="Poppins"/>
      </rPr>
      <t>1</t>
    </r>
  </si>
  <si>
    <r>
      <t>Transaction fees and associated costs</t>
    </r>
    <r>
      <rPr>
        <vertAlign val="superscript"/>
        <sz val="11"/>
        <color theme="1"/>
        <rFont val="Poppins"/>
      </rPr>
      <t>2</t>
    </r>
  </si>
  <si>
    <r>
      <t>Restructuring and integration costs</t>
    </r>
    <r>
      <rPr>
        <vertAlign val="superscript"/>
        <sz val="11"/>
        <color theme="1"/>
        <rFont val="Poppins"/>
      </rPr>
      <t>3</t>
    </r>
  </si>
  <si>
    <r>
      <t>Gaming tax expenses</t>
    </r>
    <r>
      <rPr>
        <vertAlign val="superscript"/>
        <sz val="11"/>
        <color theme="1"/>
        <rFont val="Poppins"/>
      </rPr>
      <t>5</t>
    </r>
  </si>
  <si>
    <r>
      <t>Impairment</t>
    </r>
    <r>
      <rPr>
        <vertAlign val="superscript"/>
        <sz val="11"/>
        <color theme="1"/>
        <rFont val="Poppins"/>
      </rPr>
      <t>6</t>
    </r>
  </si>
  <si>
    <r>
      <rPr>
        <vertAlign val="superscript"/>
        <sz val="10"/>
        <color theme="1"/>
        <rFont val="Poppins"/>
      </rPr>
      <t>4</t>
    </r>
    <r>
      <rPr>
        <sz val="10"/>
        <color theme="1"/>
        <rFont val="Poppins"/>
      </rPr>
      <t xml:space="preserve"> Relates to (i) release of legacy TSG legal provisions of $44 million for fiscal 2022 and (ii) settlement of a historic case in the Commonwealth of Kentucky against certain subsidiaries of legacy TSG of $223 million for fiscal 2021. </t>
    </r>
  </si>
  <si>
    <r>
      <rPr>
        <vertAlign val="superscript"/>
        <sz val="10"/>
        <color theme="1"/>
        <rFont val="Poppins"/>
      </rPr>
      <t>5</t>
    </r>
    <r>
      <rPr>
        <sz val="10"/>
        <color theme="1"/>
        <rFont val="Poppins"/>
      </rPr>
      <t xml:space="preserve"> Relates to the late payment interest regarding a historical German tax assessment on Betfair Exchange in 2012.</t>
    </r>
  </si>
  <si>
    <r>
      <t xml:space="preserve">Unrealized foreign exchange on translation of foreign currency debt </t>
    </r>
    <r>
      <rPr>
        <vertAlign val="superscript"/>
        <sz val="11"/>
        <color theme="1"/>
        <rFont val="Poppins"/>
      </rPr>
      <t>1</t>
    </r>
  </si>
  <si>
    <r>
      <t>Share-based compensation expense included in restructuring and integration costs in Quarterly Non-GAAP Recs</t>
    </r>
    <r>
      <rPr>
        <vertAlign val="superscript"/>
        <sz val="10"/>
        <color theme="1"/>
        <rFont val="Poppins"/>
      </rPr>
      <t>1</t>
    </r>
  </si>
  <si>
    <r>
      <rPr>
        <vertAlign val="superscript"/>
        <sz val="10"/>
        <color theme="1"/>
        <rFont val="Poppins"/>
      </rPr>
      <t>1</t>
    </r>
    <r>
      <rPr>
        <sz val="10"/>
        <color theme="1"/>
        <rFont val="Poppins"/>
      </rPr>
      <t xml:space="preserve"> For the periods 2021 through 2023, restructuring and integration costs include share-based compensation expense relating to specific share-based compensation plan in our International division. The information for these periods has not been restated to conform to the change in the definition of Adjusted EBITDA effective January 1, 2024 which now excludes all share-based compensation expense.</t>
    </r>
  </si>
  <si>
    <t>Q2 2024</t>
  </si>
  <si>
    <t xml:space="preserve">Adjusted net income attributable to Flutter shareholders </t>
  </si>
  <si>
    <t xml:space="preserve">Tax rates used in calculated adjusted net profit attributable to Flutter shareholders is the statutory tax rate applicable of the geographies in which the adjustments were incurred.
</t>
  </si>
  <si>
    <t>Adjusted earnings per share reconciliation</t>
  </si>
  <si>
    <t>Tax impact of above adjustments</t>
  </si>
  <si>
    <t>Group Free Cash Flow reconciliation</t>
  </si>
  <si>
    <r>
      <rPr>
        <vertAlign val="superscript"/>
        <sz val="11"/>
        <color theme="1"/>
        <rFont val="Poppins"/>
      </rPr>
      <t>1</t>
    </r>
    <r>
      <rPr>
        <sz val="11"/>
        <color theme="1"/>
        <rFont val="Poppins"/>
      </rPr>
      <t xml:space="preserve"> Representing the adjustment for foreign exchange that is economically hedged as a result of our cross-currency interest rate swaps to reflect the net cash outflow on maturity.</t>
    </r>
  </si>
  <si>
    <r>
      <rPr>
        <vertAlign val="superscript"/>
        <sz val="10"/>
        <color theme="1"/>
        <rFont val="Poppins"/>
      </rPr>
      <t>1</t>
    </r>
    <r>
      <rPr>
        <sz val="10"/>
        <color theme="1"/>
        <rFont val="Poppins"/>
      </rPr>
      <t xml:space="preserve"> Adjusted EBITDA and Adjusted EBITDA margin on a Group basis are non-GAAP financial measures. See the '4. Non-GAAP Adj. EBITDA Rec' section of this pack for reconciliations to the most directly comparable financial measures calculated in accordance with U.S. GAAP. </t>
    </r>
  </si>
  <si>
    <t xml:space="preserve">Free cash flow </t>
  </si>
  <si>
    <t>Free Cash Flow is defined as net cash provided by operating activities less payments for property and equipment, intangible assets and capitalized software. We believe that excluding these items from free cash flow better portrays our ability to generate cash, as such items are not indicative of our operating performance for the period. From Q2 2024, this metric is updated from the previously reported measure of Adjuted Free Cash Flow.</t>
  </si>
  <si>
    <t>Net cash provided by (used in) operating activities</t>
  </si>
  <si>
    <t>Net income (loss)</t>
  </si>
  <si>
    <r>
      <t>Legal settlements (loss contingencies)</t>
    </r>
    <r>
      <rPr>
        <vertAlign val="superscript"/>
        <sz val="11"/>
        <color theme="1"/>
        <rFont val="Poppins"/>
      </rPr>
      <t>4</t>
    </r>
  </si>
  <si>
    <t xml:space="preserve">Net cash (used in) provided by financing activities </t>
  </si>
  <si>
    <t xml:space="preserve">Non-cash interest (income) expense, net </t>
  </si>
  <si>
    <t>Loss (gain) on extinguishment of long-term debt</t>
  </si>
  <si>
    <t>Operating profit (loss)</t>
  </si>
  <si>
    <t>Income (loss) before tax</t>
  </si>
  <si>
    <t>Diluted weighted average number of shares</t>
  </si>
  <si>
    <t>(Gain) loss on settlement of long-term debt</t>
  </si>
  <si>
    <t>Legal settlements loss contingencies</t>
  </si>
  <si>
    <t>Add/ (Less):</t>
  </si>
  <si>
    <t>Net Debt</t>
  </si>
  <si>
    <r>
      <rPr>
        <b/>
        <sz val="10"/>
        <color rgb="FF009CDE"/>
        <rFont val="Poppins"/>
      </rPr>
      <t>Non-GAAP financial measures disclaimer</t>
    </r>
    <r>
      <rPr>
        <sz val="10"/>
        <color rgb="FF000000"/>
        <rFont val="Times New Roman"/>
        <family val="1"/>
      </rPr>
      <t xml:space="preserve">
</t>
    </r>
    <r>
      <rPr>
        <sz val="8"/>
        <color theme="1"/>
        <rFont val="Poppins"/>
      </rPr>
      <t>This pack includes Adjusted EBITDA, Adjusted EBITDA Margin, Adjusted net income attributable to Flutter shareholders, Adjusted earnings per share (Adjusted EPS), Net Debt, Free Cash Flow and Adjusted depreciation and amortization, which are non-GAAP financial measures that we use to supplement our results presented in accordance with U.S. generally accepted accounting principles (“GAAP”). These non-GAAP measures are presented solely as supplemental disclosures to reported GAAP measures because we believe that these non-GAAP measures are useful in evaluating our operating performance, similar to measures reported by its publicly-listed U.S. competitors, and regularly used by analysts, lenders, financial, institutional and retail investors as measures of performance. Adjusted EBITDA, Adjusted EBITDA Margin, Adjusted net income attributable to Flutter shareholders, Adjusted earnings per share (Adjusted EPS), Segment Adjusted EBITDA, Net Debt and Free Cash Flow, are not intended to be substitutes for any GAAP financial measures, and, as calculated, may not be comparable to other similarly titled measures of performance of other companies in other industries or within the same industry.</t>
    </r>
  </si>
  <si>
    <t>Loss (gain) on disposal</t>
  </si>
  <si>
    <t>Adjusted EBITDA, Adjusted EBITDA Margin, Adjusted net income attributable to Flutter shareholders, Adjusted earnings per share (Adjusted EPS) and Adjusted depreciation and amortization are non-GAAP measures and should not be viewed as measures of overall operating performance, indicators of our performance, considered in isolation, or construed as alternatives to operating profit/(loss), net income/(loss) measures or earnings per share, or as alternatives to cash flows from operating activities, as measures of liquidity, or as alternatives to any other measure determined in accordance with GAAP. Management has historically used these measures when evaluating operating performance because we believe that they provide additional perspective on the financial performance of our core business</t>
  </si>
  <si>
    <t>Q3 2024</t>
  </si>
  <si>
    <t>Earnings (loss) per share to Flutter shareholders</t>
  </si>
  <si>
    <t>Cash settlement of derivatives designated in net investment hedge</t>
  </si>
  <si>
    <t>Income taxes</t>
  </si>
  <si>
    <t>Net increase (decrease) in cash, cash equivalents and restricted cash</t>
  </si>
  <si>
    <t xml:space="preserve">Foreign currency exchange gain (loss) on cash and cash equivalents </t>
  </si>
  <si>
    <t>Income tax (expense) benefit</t>
  </si>
  <si>
    <t>Q4 2024</t>
  </si>
  <si>
    <t>FY 2024</t>
  </si>
  <si>
    <t>Fair value (gain) loss on Fox Option Liability</t>
  </si>
  <si>
    <t>Fair value (gain) loss on derivative instruments</t>
  </si>
  <si>
    <t>Fair value (gain) loss on contingent consideration</t>
  </si>
  <si>
    <t>Fair value (gain) loss on investment</t>
  </si>
  <si>
    <r>
      <rPr>
        <vertAlign val="superscript"/>
        <sz val="10"/>
        <color theme="1"/>
        <rFont val="Poppins"/>
      </rPr>
      <t>1</t>
    </r>
    <r>
      <rPr>
        <sz val="10"/>
        <color theme="1"/>
        <rFont val="Poppins"/>
      </rPr>
      <t xml:space="preserve"> For the periods 2021 through 2023, restructuring and integration costs included share-based compensation expense relating to specific share-based compensation plan in our International division. The information for 2023 has been updated to align with copmpartive period reporting in 2024 financial statements. The 2021 and 2022 periods have not been restated to conform to the change in the definition of Adjusted EBITDA effective January 1, 2024 which excludes all share-based compensation expense. For details of share-based compensation expense included in restructuring and integration costs, see "9</t>
    </r>
    <r>
      <rPr>
        <i/>
        <sz val="10"/>
        <color theme="1"/>
        <rFont val="Poppins"/>
      </rPr>
      <t>. Supplemental Non-GAAP Info"</t>
    </r>
  </si>
  <si>
    <r>
      <rPr>
        <vertAlign val="superscript"/>
        <sz val="10"/>
        <color theme="1"/>
        <rFont val="Poppins"/>
      </rPr>
      <t>3</t>
    </r>
    <r>
      <rPr>
        <sz val="10"/>
        <color theme="1"/>
        <rFont val="Poppins"/>
      </rPr>
      <t xml:space="preserve"> Costs primarily relate to various restructuring and other strategic initiatives to drive synergies. The programs are expected to run until 2027. These actions include efforts to consolidate and integrate our technology infrastructure, back-office functions and relocate certain operations to lower cost locations. It also includes business process re-engineering cost, planning and design of target operating models for the Group's enabling functions and discovery and planning related to the Group's anticipated migration to a new enterprise resource planning system.</t>
    </r>
  </si>
  <si>
    <t>Proceeds from disposal of property and equipment</t>
  </si>
  <si>
    <t>Distributions to non-controlling interests</t>
  </si>
  <si>
    <r>
      <rPr>
        <b/>
        <sz val="8"/>
        <color theme="1"/>
        <rFont val="Poppins"/>
      </rPr>
      <t>Adjusted EBITDA</t>
    </r>
    <r>
      <rPr>
        <sz val="8"/>
        <color theme="1"/>
        <rFont val="Poppins"/>
      </rPr>
      <t xml:space="preserve"> is defined on a Group basis as net income (loss) before income taxes; other (expense)/ income, net; interest expense, net; depreciation and amortization; transaction fees and associated costs; restructuring and integration costs; legal settlements (loss contingencies); gaming taxes expenses; impairment of PPE and intangible assets and share-based compensation charge.</t>
    </r>
  </si>
  <si>
    <r>
      <rPr>
        <b/>
        <sz val="8"/>
        <color theme="1"/>
        <rFont val="Poppins"/>
      </rPr>
      <t>Adjusted EBITDA Margin</t>
    </r>
    <r>
      <rPr>
        <sz val="8"/>
        <color theme="1"/>
        <rFont val="Poppins"/>
      </rPr>
      <t xml:space="preserve"> is Adjusted EBITDA as a percentage of revenue.</t>
    </r>
  </si>
  <si>
    <r>
      <rPr>
        <b/>
        <sz val="8"/>
        <color theme="1"/>
        <rFont val="Poppins"/>
      </rPr>
      <t>Adjusted EPS</t>
    </r>
    <r>
      <rPr>
        <sz val="8"/>
        <color theme="1"/>
        <rFont val="Poppins"/>
      </rPr>
      <t xml:space="preserve"> is calculated by dividing adjusted net income attributable to Flutter shareholders by the number of diluted weighted-average ordinary shares outstanding in the period.</t>
    </r>
  </si>
  <si>
    <r>
      <rPr>
        <b/>
        <sz val="8"/>
        <color theme="1"/>
        <rFont val="Poppins"/>
      </rPr>
      <t>Net debt</t>
    </r>
    <r>
      <rPr>
        <sz val="8"/>
        <color theme="1"/>
        <rFont val="Poppins"/>
      </rPr>
      <t xml:space="preserve"> is defined as total debt, excluding premiums, discounts, and deferred financing expenses, and the effect of foreign exchange that is economically hedged as a result of our cross-currency interest rate swaps reflecting the net cash outflow on maturity less cash and cash equivalents.</t>
    </r>
  </si>
  <si>
    <r>
      <rPr>
        <b/>
        <sz val="8"/>
        <color theme="1"/>
        <rFont val="Poppins"/>
      </rPr>
      <t>Free Cash Flow</t>
    </r>
    <r>
      <rPr>
        <sz val="8"/>
        <color theme="1"/>
        <rFont val="Poppins"/>
      </rPr>
      <t xml:space="preserve"> is defined as net cash provided by (used in) operating activities less payments for property and equipment, intangible assets and capitalized software. We believe that excluding these items from free cash flow better portrays our ability to generate cash, as such items are not indicative of our operating performance for the period.</t>
    </r>
  </si>
  <si>
    <r>
      <rPr>
        <b/>
        <sz val="8"/>
        <color theme="1"/>
        <rFont val="Poppins"/>
      </rPr>
      <t>Adjusted depreciation and amortization</t>
    </r>
    <r>
      <rPr>
        <sz val="8"/>
        <color theme="1"/>
        <rFont val="Poppins"/>
      </rPr>
      <t xml:space="preserve"> is defined as depreciation and amortization excluding amortization of acquired intangibles</t>
    </r>
  </si>
  <si>
    <t>Adjustments to reconcile net income (loss) to net cash from operating activities:</t>
  </si>
  <si>
    <t>Unrealized foreign currency exchange (gain) / loss, net</t>
  </si>
  <si>
    <t>Prepaid expenses and other current assets</t>
  </si>
  <si>
    <t>Other current liabilities</t>
  </si>
  <si>
    <t>Income taxes paid (net of refunds)</t>
  </si>
  <si>
    <t>Adjusted net income (loss)</t>
  </si>
  <si>
    <t>Repurchase of ordinary shares and taxes withheld and paid on employee share awards</t>
  </si>
  <si>
    <t>Impairment loss</t>
  </si>
  <si>
    <t>Proceeds from issue of ordinary share upon exercise of options</t>
  </si>
  <si>
    <t>Business acquisitions (including deferred consideration)</t>
  </si>
  <si>
    <t>Adjusted net income (loss) attributable to Flutter shareholders</t>
  </si>
  <si>
    <t>Adjusted earning (loss) per share</t>
  </si>
  <si>
    <t>Revenue by region</t>
  </si>
  <si>
    <t>Southern Europe and Africa</t>
  </si>
  <si>
    <t>Asia Pacific</t>
  </si>
  <si>
    <t>Central and Eastern Europe</t>
  </si>
  <si>
    <t>Brazil</t>
  </si>
  <si>
    <r>
      <t>Adjusted EBITDA margin</t>
    </r>
    <r>
      <rPr>
        <b/>
        <vertAlign val="superscript"/>
        <sz val="11"/>
        <color theme="1"/>
        <rFont val="Poppins"/>
      </rPr>
      <t>1</t>
    </r>
  </si>
  <si>
    <r>
      <t>Adjusted EBITDA</t>
    </r>
    <r>
      <rPr>
        <b/>
        <vertAlign val="superscript"/>
        <sz val="11"/>
        <color theme="1"/>
        <rFont val="Poppins"/>
      </rPr>
      <t>1</t>
    </r>
  </si>
  <si>
    <r>
      <t>Unallocated corporate overhead costs excluding share-based compensation expenses</t>
    </r>
    <r>
      <rPr>
        <b/>
        <vertAlign val="superscript"/>
        <sz val="11"/>
        <color theme="1"/>
        <rFont val="Poppins"/>
      </rPr>
      <t>1</t>
    </r>
  </si>
  <si>
    <t>Additional information: Segment operating expenses</t>
  </si>
  <si>
    <t>US - revenue and Adjusted EBITDA US GAAP</t>
  </si>
  <si>
    <r>
      <t>International</t>
    </r>
    <r>
      <rPr>
        <b/>
        <vertAlign val="superscript"/>
        <sz val="12"/>
        <color theme="0"/>
        <rFont val="Poppins"/>
      </rPr>
      <t>2</t>
    </r>
  </si>
  <si>
    <r>
      <rPr>
        <vertAlign val="superscript"/>
        <sz val="10"/>
        <color theme="1"/>
        <rFont val="Poppins"/>
      </rPr>
      <t xml:space="preserve">2 </t>
    </r>
    <r>
      <rPr>
        <sz val="10"/>
        <color theme="1"/>
        <rFont val="Poppins"/>
      </rPr>
      <t xml:space="preserve">From Q1 2025 Flutter International comprises all Flutter brands excluding FanDuel, and incorporates the previously reported UKI, Australia and International segments. Historical information has been updated to align with these updated reporting segments. These changes have no impact on Flutter’s historical consolidated financial position or results.  </t>
    </r>
  </si>
  <si>
    <t>Q1 2025</t>
  </si>
  <si>
    <t>Proceeds from disposal of intangible assets</t>
  </si>
  <si>
    <t>Other advances</t>
  </si>
  <si>
    <r>
      <rPr>
        <b/>
        <sz val="8"/>
        <color theme="1"/>
        <rFont val="Poppins"/>
      </rPr>
      <t>Adjusted Net Income Attributable to Flutter Shareholders</t>
    </r>
    <r>
      <rPr>
        <sz val="8"/>
        <color theme="1"/>
        <rFont val="Poppins"/>
      </rPr>
      <t xml:space="preserve"> is defined as net income (loss) as adjusted for after-tax effects of transaction fees and associated costs; restructuring and integration costs; gaming taxes dispute, amortization of acquired intangibles, accelerated amortization, loss (gain) on settlement of long-term debt; impairment of PPE and intangible assets; financing related fees not eligible for capitalization; gain from disposal of businesses, fair value (gain)/loss on derivative instruments, fair value (gain)/loss on contingent consideration, fair value (gain)/loss on Fox Option Liability and fair value (gain)/loss on investment and share-based compensation.</t>
    </r>
  </si>
  <si>
    <t>International - revenue and Adjusted EBITDA US GAAP</t>
  </si>
  <si>
    <r>
      <t>Tax impact of above adjustments</t>
    </r>
    <r>
      <rPr>
        <vertAlign val="superscript"/>
        <sz val="11"/>
        <color theme="1"/>
        <rFont val="Poppins"/>
      </rPr>
      <t>1</t>
    </r>
  </si>
  <si>
    <r>
      <t>Net gain (loss) attributable to non-controlling interests and redeemable non-controlling interests</t>
    </r>
    <r>
      <rPr>
        <vertAlign val="superscript"/>
        <sz val="11"/>
        <color theme="1"/>
        <rFont val="Poppins"/>
      </rPr>
      <t>2</t>
    </r>
  </si>
  <si>
    <r>
      <t>Adjustment of redeemable non-controlling interest to redemption value</t>
    </r>
    <r>
      <rPr>
        <vertAlign val="superscript"/>
        <sz val="11"/>
        <color theme="1"/>
        <rFont val="Poppins"/>
      </rPr>
      <t>3</t>
    </r>
  </si>
  <si>
    <t>Right of use assets obtained in exchange for new operating lease liabilities</t>
  </si>
  <si>
    <t>Q2 2025</t>
  </si>
  <si>
    <r>
      <rPr>
        <vertAlign val="superscript"/>
        <sz val="10"/>
        <color theme="1"/>
        <rFont val="Poppins"/>
      </rPr>
      <t>2</t>
    </r>
    <r>
      <rPr>
        <sz val="10"/>
        <color theme="1"/>
        <rFont val="Poppins"/>
      </rPr>
      <t xml:space="preserve"> Figures represent the closing position at the end of the relevant reporting period and not the movement during the reporting period</t>
    </r>
  </si>
  <si>
    <r>
      <t>Capitalized software with accrued expense</t>
    </r>
    <r>
      <rPr>
        <vertAlign val="superscript"/>
        <sz val="11"/>
        <color theme="1"/>
        <rFont val="Poppins"/>
      </rPr>
      <t>2</t>
    </r>
  </si>
  <si>
    <r>
      <t>Purchase of property and equipment with accrued expense</t>
    </r>
    <r>
      <rPr>
        <vertAlign val="superscript"/>
        <sz val="11"/>
        <color theme="1"/>
        <rFont val="Poppins"/>
      </rPr>
      <t>2</t>
    </r>
  </si>
  <si>
    <r>
      <t>Repurchase of ordinary shares with accrued expense</t>
    </r>
    <r>
      <rPr>
        <vertAlign val="superscript"/>
        <sz val="11"/>
        <color theme="1"/>
        <rFont val="Poppins"/>
      </rPr>
      <t>2</t>
    </r>
  </si>
  <si>
    <r>
      <t>Non-cash issuance of common stock upon exercise of options</t>
    </r>
    <r>
      <rPr>
        <vertAlign val="superscript"/>
        <sz val="11"/>
        <color theme="1"/>
        <rFont val="Poppins"/>
      </rPr>
      <t>2</t>
    </r>
  </si>
  <si>
    <r>
      <t>Non-cash transaction costs on issuance of long-term debt</t>
    </r>
    <r>
      <rPr>
        <vertAlign val="superscript"/>
        <sz val="11"/>
        <color theme="1"/>
        <rFont val="Poppins"/>
      </rPr>
      <t>2</t>
    </r>
  </si>
  <si>
    <t>Q3 2025</t>
  </si>
  <si>
    <r>
      <rPr>
        <vertAlign val="superscript"/>
        <sz val="10"/>
        <color theme="1"/>
        <rFont val="Poppins"/>
      </rPr>
      <t xml:space="preserve">2 </t>
    </r>
    <r>
      <rPr>
        <sz val="10"/>
        <color theme="1"/>
        <rFont val="Poppins"/>
      </rPr>
      <t>2025 fees primarily associated with Boyd market access payments and the transaction costs for the acquisitions of Snaitech and NSX. 2024 fees mostly associated with transaction fees incurred for the listing, and subsequent primary listing, of Flutter's shares in the US, and transaction fees related to the proposed transactions for Snaitech and NSX. 2023 fees primarily associated with the US share listing also. Fox Option arbitration proceedings and acquisition-related costs in connection with tombola and Sisal drove these costs for 2022, with 2021 fees related to the potential listing of a minority stake of FanDuel in the U.S., Fox Option arbitration proceedings and acquisition-related costs in connection with Junglee Games, Singular, Sisal and tombola.</t>
    </r>
  </si>
  <si>
    <r>
      <rPr>
        <vertAlign val="superscript"/>
        <sz val="10"/>
        <color theme="1"/>
        <rFont val="Poppins"/>
      </rPr>
      <t>6</t>
    </r>
    <r>
      <rPr>
        <sz val="10"/>
        <color theme="1"/>
        <rFont val="Poppins"/>
      </rPr>
      <t xml:space="preserve"> In the third quarter of 2025 to Junglee, the Group recognized an impairment in Junglee as the company stopped real-money operations in India to comply with the Promotion and Regulation of Online Gaming Bill (the Act), which was passed by the upper house of the Indian Parliament and received Presidential assent on August 22, 2025. The Act bans all forms of online real money gaming while promoting and regulating e-sports, educational games, and social gaming. In the fourth quarter of 2023, the Group recognized an intangible asset impairment loss of $725 million in sales and marketing expenses related to PokerStars trademark within the International segment. The impairment was primarily driven by an assessment of strategy and operational model aimed at maximizing the value of PokerStars’ proprietary poker assets consistent with our International segment strategy to combine global scale with local presence.</t>
    </r>
  </si>
  <si>
    <r>
      <rPr>
        <vertAlign val="superscript"/>
        <sz val="10"/>
        <color theme="1"/>
        <rFont val="Poppins"/>
      </rPr>
      <t xml:space="preserve">1 </t>
    </r>
    <r>
      <rPr>
        <sz val="10"/>
        <color theme="1"/>
        <rFont val="Poppins"/>
      </rPr>
      <t>See worksheet '4. Non-GAAP Adj. EBITDA Rec' for additional information</t>
    </r>
    <r>
      <rPr>
        <vertAlign val="superscript"/>
        <sz val="10"/>
        <color theme="1"/>
        <rFont val="Poppins"/>
      </rPr>
      <t xml:space="preserve">
2</t>
    </r>
    <r>
      <rPr>
        <sz val="10"/>
        <color theme="1"/>
        <rFont val="Poppins"/>
      </rPr>
      <t xml:space="preserve"> Tax rates used in calculated adjusted net profit attributable to Flutter shareholders is the statutory tax rate applicable of the geographies in which the adjustments were incurred.
</t>
    </r>
    <r>
      <rPr>
        <vertAlign val="superscript"/>
        <sz val="10"/>
        <color theme="1"/>
        <rFont val="Poppins"/>
      </rPr>
      <t>3</t>
    </r>
    <r>
      <rPr>
        <sz val="10"/>
        <color theme="1"/>
        <rFont val="Poppins"/>
      </rPr>
      <t xml:space="preserve"> Represents net loss attributed to the non-controlling interest in Sisal and the redeemable non-controlling interest in FanDuel, MaxBet, Junglee and NSX.
</t>
    </r>
    <r>
      <rPr>
        <vertAlign val="superscript"/>
        <sz val="10"/>
        <color theme="1"/>
        <rFont val="Poppins"/>
      </rPr>
      <t>4</t>
    </r>
    <r>
      <rPr>
        <sz val="10"/>
        <color theme="1"/>
        <rFont val="Poppins"/>
      </rPr>
      <t xml:space="preserve"> Represents the adjustment made to the carrying value of the redeemable non-controlling interests in Junglee and MaxBet to account for the higher of (i) the initial carrying amount adjusted for cumulative earnings allocations, or (ii) redemption value at each reporting date through retained earnings.</t>
    </r>
    <r>
      <rPr>
        <sz val="10"/>
        <color rgb="FFFF0000"/>
        <rFont val="Poppins"/>
      </rPr>
      <t xml:space="preserve"> </t>
    </r>
  </si>
  <si>
    <r>
      <t>Transaction fees and associated costs</t>
    </r>
    <r>
      <rPr>
        <vertAlign val="superscript"/>
        <sz val="11"/>
        <color theme="1"/>
        <rFont val="Poppins"/>
      </rPr>
      <t>1</t>
    </r>
  </si>
  <si>
    <r>
      <t>Restructuring and integration costs</t>
    </r>
    <r>
      <rPr>
        <vertAlign val="superscript"/>
        <sz val="11"/>
        <color theme="1"/>
        <rFont val="Poppins"/>
      </rPr>
      <t>1</t>
    </r>
  </si>
  <si>
    <r>
      <t>Legal settlements/loss contingencies</t>
    </r>
    <r>
      <rPr>
        <vertAlign val="superscript"/>
        <sz val="11"/>
        <color theme="1"/>
        <rFont val="Poppins"/>
      </rPr>
      <t>1</t>
    </r>
  </si>
  <si>
    <r>
      <t>Gaming tax dispute</t>
    </r>
    <r>
      <rPr>
        <vertAlign val="superscript"/>
        <sz val="11"/>
        <color theme="1"/>
        <rFont val="Poppins"/>
      </rPr>
      <t>1</t>
    </r>
  </si>
  <si>
    <r>
      <t>Impairment</t>
    </r>
    <r>
      <rPr>
        <vertAlign val="superscript"/>
        <sz val="11"/>
        <color theme="1"/>
        <rFont val="Poppins"/>
      </rPr>
      <t>1</t>
    </r>
  </si>
  <si>
    <r>
      <t>Share-based compensation</t>
    </r>
    <r>
      <rPr>
        <vertAlign val="superscript"/>
        <sz val="11"/>
        <color theme="1"/>
        <rFont val="Poppins"/>
      </rPr>
      <t>1</t>
    </r>
  </si>
  <si>
    <t>Transaction costs with third parties from issuance of long-term debt</t>
  </si>
  <si>
    <r>
      <rPr>
        <vertAlign val="superscript"/>
        <sz val="10"/>
        <color theme="1"/>
        <rFont val="Poppins"/>
      </rPr>
      <t>1</t>
    </r>
    <r>
      <rPr>
        <sz val="10"/>
        <color theme="1"/>
        <rFont val="Poppins"/>
      </rPr>
      <t xml:space="preserve"> The Condensed Consolidated Statements of Cash Flows for relevant three month periods are derived by subtracting the year to date cash flows to the previous quarter end, from the year to date cash flows for the current quarter end. As such it does not reflect the settlement of pre-existing relationships for which Flutter has recognized an asset. </t>
    </r>
  </si>
  <si>
    <t>Goodwill impairment</t>
  </si>
  <si>
    <r>
      <t>US GAAP - Group consolidated cash flow statement</t>
    </r>
    <r>
      <rPr>
        <b/>
        <vertAlign val="superscript"/>
        <sz val="14"/>
        <color theme="0"/>
        <rFont val="Poppins"/>
      </rPr>
      <t>1</t>
    </r>
  </si>
  <si>
    <t>Q4 2025</t>
  </si>
  <si>
    <t>FY 2025</t>
  </si>
  <si>
    <t>Proceeds from sale of non-controlling interests</t>
  </si>
  <si>
    <t>Sale of non-controlling interests</t>
  </si>
  <si>
    <r>
      <t>Purchase of intangible assets with accrued expense - Investing</t>
    </r>
    <r>
      <rPr>
        <vertAlign val="superscript"/>
        <sz val="11"/>
        <color theme="1"/>
        <rFont val="Poppins"/>
      </rPr>
      <t>2</t>
    </r>
  </si>
  <si>
    <r>
      <t>Purchase of intangible assets with accrued expense - Financing</t>
    </r>
    <r>
      <rPr>
        <vertAlign val="superscript"/>
        <sz val="11"/>
        <color theme="1"/>
        <rFont val="Poppins"/>
      </rPr>
      <t>2</t>
    </r>
  </si>
  <si>
    <t>Asset retirement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</si>
</sst>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0.00_-;\-&quot;€&quot;* #,##0.00_-;_-&quot;€&quot;* &quot;-&quot;??_-;_-@_-"/>
    <numFmt numFmtId="165" formatCode="_(* #,##0_);_(* \(#,##0\);_(* &quot;-&quot;??_);_(@_)"/>
    <numFmt numFmtId="166" formatCode="_-* #,##0_-;\-* #,##0_-;_-* &quot;-&quot;??_-;_-@_-"/>
    <numFmt numFmtId="167" formatCode="0.0%"/>
    <numFmt numFmtId="168" formatCode="#,##0;\(#,##0\);\-"/>
    <numFmt numFmtId="169" formatCode="#,##0.00;\(#,##0.00\);\-"/>
    <numFmt numFmtId="170" formatCode="0.0%;\(0.0%\)"/>
    <numFmt numFmtId="171" formatCode="0.000"/>
  </numFmts>
  <fonts count="60">
    <font>
      <sz val="11"/>
      <color theme="1"/>
      <name val="Calibri"/>
      <family val="2"/>
      <scheme val="minor"/>
    </font>
    <font>
      <sz val="10"/>
      <name val="Arial"/>
      <family val="2"/>
    </font>
    <font>
      <sz val="11"/>
      <color theme="1"/>
      <name val="Calibri"/>
      <family val="2"/>
      <scheme val="minor"/>
    </font>
    <font>
      <sz val="10"/>
      <color rgb="FF000000"/>
      <name val="Times New Roman"/>
      <family val="1"/>
    </font>
    <font>
      <b/>
      <sz val="11"/>
      <color theme="0"/>
      <name val="Poppins"/>
    </font>
    <font>
      <sz val="10"/>
      <color rgb="FF021237"/>
      <name val="Poppins"/>
    </font>
    <font>
      <b/>
      <sz val="12"/>
      <color theme="0"/>
      <name val="Poppins"/>
    </font>
    <font>
      <sz val="12"/>
      <color theme="1"/>
      <name val="Poppins"/>
    </font>
    <font>
      <b/>
      <sz val="12"/>
      <color theme="1"/>
      <name val="Poppins"/>
    </font>
    <font>
      <b/>
      <i/>
      <sz val="11"/>
      <color rgb="FF021237"/>
      <name val="Poppins"/>
    </font>
    <font>
      <sz val="11"/>
      <color rgb="FF021237"/>
      <name val="Poppins"/>
    </font>
    <font>
      <sz val="11"/>
      <color theme="1"/>
      <name val="Poppins"/>
    </font>
    <font>
      <b/>
      <sz val="11"/>
      <color rgb="FF021237"/>
      <name val="Poppins"/>
    </font>
    <font>
      <sz val="11"/>
      <name val="Poppins"/>
    </font>
    <font>
      <i/>
      <sz val="11"/>
      <color rgb="FF021237"/>
      <name val="Poppins"/>
    </font>
    <font>
      <b/>
      <sz val="11"/>
      <color theme="1"/>
      <name val="Poppins"/>
    </font>
    <font>
      <i/>
      <sz val="11"/>
      <color theme="1"/>
      <name val="Poppins"/>
    </font>
    <font>
      <sz val="10"/>
      <color theme="1"/>
      <name val="Arial"/>
      <family val="2"/>
    </font>
    <font>
      <b/>
      <sz val="14"/>
      <color theme="0"/>
      <name val="Poppins"/>
    </font>
    <font>
      <b/>
      <sz val="13"/>
      <color theme="0"/>
      <name val="Poppins"/>
    </font>
    <font>
      <b/>
      <sz val="9"/>
      <color theme="0"/>
      <name val="Poppins"/>
    </font>
    <font>
      <b/>
      <i/>
      <sz val="11"/>
      <color theme="1"/>
      <name val="Poppins"/>
    </font>
    <font>
      <b/>
      <sz val="11"/>
      <color rgb="FFFFFFFF"/>
      <name val="Poppins"/>
    </font>
    <font>
      <b/>
      <sz val="10"/>
      <color rgb="FF002060"/>
      <name val="Times New Roman"/>
      <family val="1"/>
    </font>
    <font>
      <b/>
      <sz val="10"/>
      <color rgb="FF009CDE"/>
      <name val="Poppins"/>
    </font>
    <font>
      <sz val="8"/>
      <color rgb="FF021237"/>
      <name val="Poppins"/>
    </font>
    <font>
      <b/>
      <sz val="14"/>
      <color rgb="FF002060"/>
      <name val="Pippins"/>
    </font>
    <font>
      <b/>
      <sz val="10"/>
      <color rgb="FF00B0F0"/>
      <name val="Poppins"/>
    </font>
    <font>
      <b/>
      <vertAlign val="superscript"/>
      <sz val="11"/>
      <color theme="1"/>
      <name val="Poppins"/>
    </font>
    <font>
      <sz val="11"/>
      <color indexed="8"/>
      <name val="Calibri"/>
      <family val="2"/>
      <scheme val="minor"/>
    </font>
    <font>
      <b/>
      <sz val="60"/>
      <color rgb="FFFFFFFF"/>
      <name val="Antonio"/>
    </font>
    <font>
      <b/>
      <sz val="10"/>
      <color rgb="FFFFFFFF"/>
      <name val="Times New Roman"/>
      <family val="1"/>
    </font>
    <font>
      <b/>
      <sz val="70"/>
      <color rgb="FFFFFFFF"/>
      <name val="Antonio"/>
    </font>
    <font>
      <sz val="8"/>
      <name val="Calibri"/>
      <family val="2"/>
      <scheme val="minor"/>
    </font>
    <font>
      <sz val="10"/>
      <color rgb="FFFF0000"/>
      <name val="Poppins"/>
    </font>
    <font>
      <sz val="8"/>
      <name val="Poppins"/>
    </font>
    <font>
      <sz val="10"/>
      <name val="Poppins"/>
    </font>
    <font>
      <b/>
      <sz val="10"/>
      <color theme="0"/>
      <name val="Poppins"/>
    </font>
    <font>
      <b/>
      <sz val="11"/>
      <color theme="1"/>
      <name val="Calibri"/>
      <family val="2"/>
      <scheme val="minor"/>
    </font>
    <font>
      <vertAlign val="superscript"/>
      <sz val="11"/>
      <color theme="1"/>
      <name val="Poppins"/>
    </font>
    <font>
      <sz val="10"/>
      <color theme="1"/>
      <name val="Poppins"/>
    </font>
    <font>
      <vertAlign val="superscript"/>
      <sz val="10"/>
      <color theme="1"/>
      <name val="Poppins"/>
    </font>
    <font>
      <b/>
      <sz val="10"/>
      <color theme="1"/>
      <name val="Poppins"/>
    </font>
    <font>
      <i/>
      <sz val="10"/>
      <color theme="1"/>
      <name val="Poppins"/>
    </font>
    <font>
      <sz val="8"/>
      <color theme="1"/>
      <name val="Poppins"/>
    </font>
    <font>
      <b/>
      <sz val="10"/>
      <color theme="1"/>
      <name val="Times New Roman"/>
      <family val="1"/>
    </font>
    <font>
      <sz val="11"/>
      <color rgb="FFFF0000"/>
      <name val="Poppins"/>
    </font>
    <font>
      <sz val="10"/>
      <color rgb="FFFF0000"/>
      <name val="Times New Roman"/>
      <family val="1"/>
    </font>
    <font>
      <b/>
      <sz val="10"/>
      <name val="Poppins"/>
    </font>
    <font>
      <b/>
      <sz val="11"/>
      <name val="Poppins"/>
    </font>
    <font>
      <b/>
      <i/>
      <sz val="11"/>
      <name val="Poppins"/>
    </font>
    <font>
      <b/>
      <sz val="8"/>
      <color theme="1"/>
      <name val="Poppins"/>
    </font>
    <font>
      <sz val="11"/>
      <color rgb="FFFF0000"/>
      <name val="Calibri"/>
      <family val="2"/>
      <scheme val="minor"/>
    </font>
    <font>
      <b/>
      <sz val="11"/>
      <color rgb="FFFFFFFF"/>
      <name val="Calibri"/>
      <family val="2"/>
      <scheme val="minor"/>
    </font>
    <font>
      <b/>
      <sz val="11"/>
      <color rgb="FFFF0000"/>
      <name val="Calibri"/>
      <family val="2"/>
      <scheme val="minor"/>
    </font>
    <font>
      <b/>
      <sz val="11"/>
      <color rgb="FFFF0000"/>
      <name val="Poppins"/>
    </font>
    <font>
      <b/>
      <vertAlign val="superscript"/>
      <sz val="12"/>
      <color theme="0"/>
      <name val="Poppins"/>
    </font>
    <font>
      <b/>
      <sz val="10"/>
      <color rgb="FFFFFFFF"/>
      <name val="Poppins"/>
    </font>
    <font>
      <b/>
      <strike/>
      <sz val="10"/>
      <color rgb="FFFF0000"/>
      <name val="Poppins"/>
    </font>
    <font>
      <b/>
      <vertAlign val="superscript"/>
      <sz val="14"/>
      <color theme="0"/>
      <name val="Poppins"/>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21237"/>
        <bgColor indexed="64"/>
      </patternFill>
    </fill>
    <fill>
      <patternFill patternType="solid">
        <fgColor theme="2" tint="-9.9978637043366805E-2"/>
        <bgColor indexed="64"/>
      </patternFill>
    </fill>
    <fill>
      <patternFill patternType="solid">
        <fgColor rgb="FF021237"/>
      </patternFill>
    </fill>
    <fill>
      <patternFill patternType="solid">
        <fgColor theme="0" tint="-0.14999847407452621"/>
        <bgColor indexed="64"/>
      </patternFill>
    </fill>
  </fills>
  <borders count="1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s>
  <cellStyleXfs count="100">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0" fontId="17" fillId="0" borderId="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17" fillId="0" borderId="0" applyFont="0" applyFill="0" applyBorder="0" applyAlignment="0" applyProtection="0"/>
    <xf numFmtId="164" fontId="2" fillId="0" borderId="0" applyFont="0" applyFill="0" applyBorder="0" applyAlignment="0" applyProtection="0"/>
    <xf numFmtId="0" fontId="29"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317">
    <xf numFmtId="0" fontId="0" fillId="0" borderId="0" xfId="0"/>
    <xf numFmtId="0" fontId="5" fillId="0" borderId="0" xfId="0" applyFont="1" applyAlignment="1">
      <alignment vertical="center" wrapText="1"/>
    </xf>
    <xf numFmtId="0" fontId="7" fillId="0" borderId="0" xfId="0" applyFont="1"/>
    <xf numFmtId="0" fontId="8" fillId="0" borderId="0" xfId="0" applyFont="1"/>
    <xf numFmtId="0" fontId="6" fillId="4" borderId="0" xfId="0" applyFont="1" applyFill="1" applyAlignment="1">
      <alignment horizontal="left" wrapText="1"/>
    </xf>
    <xf numFmtId="0" fontId="10" fillId="0" borderId="0" xfId="0" applyFont="1"/>
    <xf numFmtId="0" fontId="11" fillId="0" borderId="0" xfId="0" applyFont="1"/>
    <xf numFmtId="0" fontId="11" fillId="0" borderId="0" xfId="0" applyFont="1" applyAlignment="1">
      <alignment wrapText="1"/>
    </xf>
    <xf numFmtId="0" fontId="4" fillId="2" borderId="0" xfId="0" applyFont="1" applyFill="1" applyAlignment="1">
      <alignment horizontal="center"/>
    </xf>
    <xf numFmtId="0" fontId="4" fillId="4" borderId="0" xfId="0" applyFont="1" applyFill="1" applyAlignment="1">
      <alignment horizontal="center"/>
    </xf>
    <xf numFmtId="0" fontId="13" fillId="0" borderId="0" xfId="0" applyFont="1"/>
    <xf numFmtId="0" fontId="14" fillId="0" borderId="0" xfId="0" applyFont="1"/>
    <xf numFmtId="0" fontId="11" fillId="0" borderId="0" xfId="0" applyFont="1" applyAlignment="1">
      <alignment horizontal="left"/>
    </xf>
    <xf numFmtId="166" fontId="10" fillId="0" borderId="0" xfId="2" applyNumberFormat="1" applyFont="1" applyFill="1" applyBorder="1" applyAlignment="1">
      <alignment horizontal="center" vertical="center"/>
    </xf>
    <xf numFmtId="166" fontId="12" fillId="0" borderId="0" xfId="2" applyNumberFormat="1" applyFont="1" applyFill="1" applyBorder="1" applyAlignment="1">
      <alignment horizontal="center" vertical="center"/>
    </xf>
    <xf numFmtId="0" fontId="16" fillId="0" borderId="0" xfId="0" applyFont="1"/>
    <xf numFmtId="0" fontId="11" fillId="0" borderId="0" xfId="0" applyFont="1" applyAlignment="1">
      <alignment vertical="center"/>
    </xf>
    <xf numFmtId="0" fontId="12" fillId="0" borderId="0" xfId="0" applyFont="1"/>
    <xf numFmtId="0" fontId="11" fillId="0" borderId="0" xfId="0" applyFont="1" applyAlignment="1">
      <alignment horizontal="left" vertical="center"/>
    </xf>
    <xf numFmtId="0" fontId="15" fillId="0" borderId="0" xfId="0" applyFont="1" applyAlignment="1">
      <alignment vertical="center"/>
    </xf>
    <xf numFmtId="0" fontId="9" fillId="0" borderId="0" xfId="0" applyFont="1" applyAlignment="1">
      <alignment horizontal="left" vertical="center"/>
    </xf>
    <xf numFmtId="0" fontId="11" fillId="2" borderId="0" xfId="0" applyFont="1" applyFill="1"/>
    <xf numFmtId="0" fontId="6" fillId="2" borderId="0" xfId="0" applyFont="1" applyFill="1" applyAlignment="1">
      <alignment horizontal="center"/>
    </xf>
    <xf numFmtId="0" fontId="7" fillId="2" borderId="0" xfId="0" applyFont="1" applyFill="1"/>
    <xf numFmtId="0" fontId="9" fillId="0" borderId="0" xfId="0" applyFont="1"/>
    <xf numFmtId="0" fontId="6" fillId="0" borderId="0" xfId="0" applyFont="1" applyAlignment="1">
      <alignment horizontal="center"/>
    </xf>
    <xf numFmtId="0" fontId="4" fillId="4" borderId="8" xfId="0" applyFont="1" applyFill="1" applyBorder="1" applyAlignment="1">
      <alignment horizontal="left"/>
    </xf>
    <xf numFmtId="0" fontId="4" fillId="4" borderId="9" xfId="0" applyFont="1" applyFill="1" applyBorder="1" applyAlignment="1">
      <alignment horizontal="center"/>
    </xf>
    <xf numFmtId="0" fontId="4" fillId="4" borderId="10" xfId="0" applyFont="1" applyFill="1" applyBorder="1" applyAlignment="1">
      <alignment horizontal="center"/>
    </xf>
    <xf numFmtId="0" fontId="11" fillId="2" borderId="0" xfId="0" applyFont="1" applyFill="1" applyAlignment="1">
      <alignment vertical="center"/>
    </xf>
    <xf numFmtId="0" fontId="11" fillId="2" borderId="0" xfId="0" applyFont="1" applyFill="1" applyAlignment="1">
      <alignment horizontal="left"/>
    </xf>
    <xf numFmtId="0" fontId="10" fillId="0" borderId="0" xfId="0" applyFont="1" applyAlignment="1">
      <alignment horizontal="left" vertical="center" wrapText="1"/>
    </xf>
    <xf numFmtId="0" fontId="4" fillId="4" borderId="9" xfId="0" applyFont="1" applyFill="1" applyBorder="1" applyAlignment="1">
      <alignment horizontal="left"/>
    </xf>
    <xf numFmtId="0" fontId="4" fillId="4" borderId="4" xfId="0" applyFont="1" applyFill="1" applyBorder="1" applyAlignment="1">
      <alignment horizontal="center"/>
    </xf>
    <xf numFmtId="0" fontId="4" fillId="4" borderId="6" xfId="0" applyFont="1" applyFill="1" applyBorder="1" applyAlignment="1">
      <alignment horizontal="center"/>
    </xf>
    <xf numFmtId="0" fontId="22" fillId="0" borderId="0" xfId="0" applyFont="1" applyAlignment="1">
      <alignment vertical="center" wrapText="1"/>
    </xf>
    <xf numFmtId="0" fontId="23" fillId="0" borderId="0" xfId="0" applyFont="1" applyAlignment="1">
      <alignment vertical="top" wrapText="1"/>
    </xf>
    <xf numFmtId="0" fontId="3" fillId="0" borderId="0" xfId="0" applyFont="1" applyAlignment="1">
      <alignment vertical="top" wrapText="1"/>
    </xf>
    <xf numFmtId="0" fontId="23" fillId="0" borderId="0" xfId="0" applyFont="1" applyAlignment="1">
      <alignment vertical="center" wrapText="1"/>
    </xf>
    <xf numFmtId="0" fontId="26" fillId="0" borderId="0" xfId="0" applyFont="1" applyAlignment="1">
      <alignment vertical="top" wrapText="1"/>
    </xf>
    <xf numFmtId="0" fontId="4" fillId="4" borderId="8" xfId="0" applyFont="1" applyFill="1" applyBorder="1" applyAlignment="1">
      <alignment horizontal="left"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170" fontId="21" fillId="0" borderId="0" xfId="3" applyNumberFormat="1" applyFont="1" applyAlignment="1">
      <alignment horizontal="center" vertical="center"/>
    </xf>
    <xf numFmtId="170" fontId="15" fillId="3" borderId="0" xfId="3" applyNumberFormat="1" applyFont="1" applyFill="1" applyBorder="1" applyAlignment="1">
      <alignment horizontal="center" vertical="center"/>
    </xf>
    <xf numFmtId="170" fontId="21" fillId="2" borderId="0" xfId="3" applyNumberFormat="1" applyFont="1" applyFill="1" applyAlignment="1">
      <alignment horizontal="center" vertical="center"/>
    </xf>
    <xf numFmtId="170" fontId="21" fillId="3" borderId="0" xfId="3" applyNumberFormat="1" applyFont="1" applyFill="1" applyBorder="1" applyAlignment="1">
      <alignment horizontal="center" vertical="center"/>
    </xf>
    <xf numFmtId="170" fontId="21" fillId="0" borderId="0" xfId="3" applyNumberFormat="1" applyFont="1" applyBorder="1" applyAlignment="1">
      <alignment horizontal="center" vertical="center"/>
    </xf>
    <xf numFmtId="170" fontId="21" fillId="2" borderId="0" xfId="3" applyNumberFormat="1" applyFont="1" applyFill="1" applyBorder="1" applyAlignment="1">
      <alignment horizontal="center" vertical="center"/>
    </xf>
    <xf numFmtId="0" fontId="21" fillId="0" borderId="0" xfId="0" applyFont="1" applyAlignment="1">
      <alignment horizontal="left" vertical="center" wrapText="1"/>
    </xf>
    <xf numFmtId="0" fontId="30" fillId="6" borderId="0" xfId="0" applyFont="1" applyFill="1" applyAlignment="1">
      <alignment vertical="top" wrapText="1"/>
    </xf>
    <xf numFmtId="0" fontId="30" fillId="6" borderId="13" xfId="0" applyFont="1" applyFill="1" applyBorder="1" applyAlignment="1">
      <alignment vertical="top" wrapText="1"/>
    </xf>
    <xf numFmtId="0" fontId="31" fillId="0" borderId="0" xfId="0" applyFont="1" applyAlignment="1">
      <alignment vertical="top" wrapText="1"/>
    </xf>
    <xf numFmtId="0" fontId="30" fillId="6" borderId="14" xfId="0" applyFont="1" applyFill="1" applyBorder="1" applyAlignment="1">
      <alignment vertical="top" wrapText="1"/>
    </xf>
    <xf numFmtId="0" fontId="31" fillId="6" borderId="13" xfId="0" applyFont="1" applyFill="1" applyBorder="1" applyAlignment="1">
      <alignment vertical="top" wrapText="1"/>
    </xf>
    <xf numFmtId="0" fontId="31" fillId="6" borderId="14" xfId="0" applyFont="1" applyFill="1" applyBorder="1" applyAlignment="1">
      <alignment horizontal="center" vertical="top" wrapText="1"/>
    </xf>
    <xf numFmtId="0" fontId="30" fillId="6" borderId="12" xfId="0" applyFont="1" applyFill="1" applyBorder="1" applyAlignment="1">
      <alignment vertical="top" wrapText="1"/>
    </xf>
    <xf numFmtId="0" fontId="31" fillId="6" borderId="15" xfId="0" applyFont="1" applyFill="1" applyBorder="1" applyAlignment="1">
      <alignment vertical="top" wrapText="1"/>
    </xf>
    <xf numFmtId="0" fontId="31" fillId="6" borderId="0" xfId="0" applyFont="1" applyFill="1" applyAlignment="1">
      <alignment vertical="top" wrapText="1"/>
    </xf>
    <xf numFmtId="0" fontId="30" fillId="0" borderId="0" xfId="0" applyFont="1" applyAlignment="1">
      <alignment vertical="top" wrapText="1"/>
    </xf>
    <xf numFmtId="0" fontId="31" fillId="6" borderId="14" xfId="0" applyFont="1" applyFill="1" applyBorder="1" applyAlignment="1">
      <alignment vertical="top" wrapText="1"/>
    </xf>
    <xf numFmtId="0" fontId="31" fillId="6" borderId="11" xfId="0" applyFont="1" applyFill="1" applyBorder="1" applyAlignment="1">
      <alignment vertical="top" wrapText="1"/>
    </xf>
    <xf numFmtId="0" fontId="25" fillId="0" borderId="0" xfId="0" applyFont="1" applyAlignment="1">
      <alignment horizontal="left" vertical="center" wrapText="1"/>
    </xf>
    <xf numFmtId="170" fontId="15" fillId="0" borderId="0" xfId="3" applyNumberFormat="1" applyFont="1" applyFill="1" applyBorder="1" applyAlignment="1">
      <alignment horizontal="center" vertical="center"/>
    </xf>
    <xf numFmtId="0" fontId="35" fillId="0" borderId="0" xfId="0" applyFont="1" applyAlignment="1">
      <alignment vertical="top"/>
    </xf>
    <xf numFmtId="170" fontId="21" fillId="0" borderId="0" xfId="3" applyNumberFormat="1" applyFont="1" applyFill="1" applyAlignment="1">
      <alignment horizontal="center" vertical="center"/>
    </xf>
    <xf numFmtId="170" fontId="21" fillId="0" borderId="0" xfId="3" applyNumberFormat="1" applyFont="1" applyFill="1" applyBorder="1" applyAlignment="1">
      <alignment horizontal="center" vertical="center"/>
    </xf>
    <xf numFmtId="168" fontId="15" fillId="0" borderId="0" xfId="1" applyNumberFormat="1" applyFont="1" applyAlignment="1">
      <alignment horizontal="center" vertical="center"/>
    </xf>
    <xf numFmtId="168" fontId="15" fillId="3" borderId="0" xfId="1" applyNumberFormat="1" applyFont="1" applyFill="1" applyAlignment="1">
      <alignment horizontal="center" vertical="center"/>
    </xf>
    <xf numFmtId="0" fontId="5" fillId="0" borderId="0" xfId="0" applyFont="1" applyAlignment="1">
      <alignment vertical="top" wrapText="1"/>
    </xf>
    <xf numFmtId="0" fontId="21" fillId="0" borderId="0" xfId="0" applyFont="1" applyAlignment="1">
      <alignment horizontal="left" vertical="center"/>
    </xf>
    <xf numFmtId="0" fontId="15" fillId="2" borderId="0" xfId="0" applyFont="1" applyFill="1" applyAlignment="1">
      <alignment vertical="center"/>
    </xf>
    <xf numFmtId="0" fontId="21" fillId="2" borderId="0" xfId="0" applyFont="1" applyFill="1" applyAlignment="1">
      <alignment vertical="center"/>
    </xf>
    <xf numFmtId="0" fontId="13" fillId="0" borderId="0" xfId="0" applyFont="1" applyAlignment="1">
      <alignment vertical="center"/>
    </xf>
    <xf numFmtId="0" fontId="36" fillId="0" borderId="0" xfId="0" applyFont="1" applyAlignment="1">
      <alignment vertical="center" wrapText="1"/>
    </xf>
    <xf numFmtId="0" fontId="36" fillId="0" borderId="0" xfId="0" applyFont="1" applyAlignment="1">
      <alignment vertical="top" wrapText="1"/>
    </xf>
    <xf numFmtId="0" fontId="38" fillId="0" borderId="0" xfId="0" applyFont="1"/>
    <xf numFmtId="0" fontId="11" fillId="0" borderId="0" xfId="0" applyFont="1" applyAlignment="1">
      <alignment vertical="center" wrapText="1"/>
    </xf>
    <xf numFmtId="168" fontId="11" fillId="2" borderId="0" xfId="1" applyNumberFormat="1" applyFont="1" applyFill="1" applyAlignment="1">
      <alignment horizontal="center" vertical="center"/>
    </xf>
    <xf numFmtId="168" fontId="11" fillId="5" borderId="0" xfId="1" applyNumberFormat="1" applyFont="1" applyFill="1" applyAlignment="1">
      <alignment horizontal="center" vertical="center"/>
    </xf>
    <xf numFmtId="168" fontId="11" fillId="0" borderId="0" xfId="1" applyNumberFormat="1" applyFont="1" applyAlignment="1">
      <alignment horizontal="center" vertical="center"/>
    </xf>
    <xf numFmtId="168" fontId="11" fillId="2" borderId="9" xfId="1" applyNumberFormat="1" applyFont="1" applyFill="1" applyBorder="1" applyAlignment="1">
      <alignment horizontal="center" vertical="center"/>
    </xf>
    <xf numFmtId="168" fontId="11" fillId="5" borderId="9" xfId="1" applyNumberFormat="1" applyFont="1" applyFill="1" applyBorder="1" applyAlignment="1">
      <alignment horizontal="center" vertical="center"/>
    </xf>
    <xf numFmtId="168" fontId="11" fillId="0" borderId="9" xfId="1" applyNumberFormat="1" applyFont="1" applyBorder="1" applyAlignment="1">
      <alignment horizontal="center" vertical="center"/>
    </xf>
    <xf numFmtId="0" fontId="15" fillId="0" borderId="0" xfId="0" applyFont="1" applyAlignment="1">
      <alignment vertical="center" wrapText="1"/>
    </xf>
    <xf numFmtId="168" fontId="15" fillId="2" borderId="0" xfId="1" applyNumberFormat="1" applyFont="1" applyFill="1" applyAlignment="1">
      <alignment horizontal="center" vertical="center"/>
    </xf>
    <xf numFmtId="168" fontId="15" fillId="5" borderId="0" xfId="1" applyNumberFormat="1" applyFont="1" applyFill="1" applyAlignment="1">
      <alignment horizontal="center" vertical="center"/>
    </xf>
    <xf numFmtId="165" fontId="15" fillId="0" borderId="1" xfId="0" applyNumberFormat="1" applyFont="1" applyBorder="1"/>
    <xf numFmtId="165" fontId="15" fillId="0" borderId="4" xfId="0" applyNumberFormat="1" applyFont="1" applyBorder="1"/>
    <xf numFmtId="165" fontId="15" fillId="5" borderId="4" xfId="0" applyNumberFormat="1" applyFont="1" applyFill="1" applyBorder="1"/>
    <xf numFmtId="165" fontId="15" fillId="2" borderId="4" xfId="0" applyNumberFormat="1" applyFont="1" applyFill="1" applyBorder="1"/>
    <xf numFmtId="168" fontId="15" fillId="2" borderId="1" xfId="1" applyNumberFormat="1" applyFont="1" applyFill="1" applyBorder="1" applyAlignment="1">
      <alignment horizontal="center" vertical="center"/>
    </xf>
    <xf numFmtId="168" fontId="15" fillId="5" borderId="1" xfId="1" applyNumberFormat="1" applyFont="1" applyFill="1" applyBorder="1" applyAlignment="1">
      <alignment horizontal="center" vertical="center"/>
    </xf>
    <xf numFmtId="168" fontId="15" fillId="0" borderId="1" xfId="1" applyNumberFormat="1" applyFont="1" applyBorder="1" applyAlignment="1">
      <alignment horizontal="center" vertical="center"/>
    </xf>
    <xf numFmtId="165" fontId="15" fillId="0" borderId="0" xfId="0" applyNumberFormat="1" applyFont="1"/>
    <xf numFmtId="165" fontId="15" fillId="5" borderId="0" xfId="0" applyNumberFormat="1" applyFont="1" applyFill="1"/>
    <xf numFmtId="165" fontId="15" fillId="2" borderId="0" xfId="0" applyNumberFormat="1" applyFont="1" applyFill="1"/>
    <xf numFmtId="168" fontId="15" fillId="0" borderId="2" xfId="1" applyNumberFormat="1" applyFont="1" applyBorder="1" applyAlignment="1">
      <alignment horizontal="center" vertical="center"/>
    </xf>
    <xf numFmtId="168" fontId="15" fillId="5" borderId="2" xfId="1" applyNumberFormat="1" applyFont="1" applyFill="1" applyBorder="1" applyAlignment="1">
      <alignment horizontal="center" vertical="center"/>
    </xf>
    <xf numFmtId="0" fontId="15" fillId="0" borderId="0" xfId="0" applyFont="1" applyAlignment="1">
      <alignment horizontal="left" vertical="center" wrapText="1"/>
    </xf>
    <xf numFmtId="166" fontId="15" fillId="3" borderId="0" xfId="0" applyNumberFormat="1" applyFont="1" applyFill="1" applyAlignment="1">
      <alignment horizontal="center" vertical="center"/>
    </xf>
    <xf numFmtId="166" fontId="15" fillId="0" borderId="0" xfId="0" applyNumberFormat="1" applyFont="1" applyAlignment="1">
      <alignment horizontal="center" vertical="center"/>
    </xf>
    <xf numFmtId="166" fontId="11" fillId="0" borderId="0" xfId="0" applyNumberFormat="1" applyFont="1" applyAlignment="1">
      <alignment horizontal="center" vertical="center"/>
    </xf>
    <xf numFmtId="0" fontId="15" fillId="0" borderId="1" xfId="0" applyFont="1" applyBorder="1" applyAlignment="1">
      <alignment horizontal="left" vertical="center"/>
    </xf>
    <xf numFmtId="168" fontId="15" fillId="3" borderId="1" xfId="1" applyNumberFormat="1" applyFont="1" applyFill="1" applyBorder="1" applyAlignment="1">
      <alignment horizontal="center" vertical="center"/>
    </xf>
    <xf numFmtId="0" fontId="11" fillId="0" borderId="0" xfId="0" applyFont="1" applyAlignment="1">
      <alignment horizontal="left" vertical="center" wrapText="1"/>
    </xf>
    <xf numFmtId="167" fontId="11" fillId="0" borderId="0" xfId="3" applyNumberFormat="1" applyFont="1" applyFill="1" applyBorder="1" applyAlignment="1">
      <alignment horizontal="center" vertical="center"/>
    </xf>
    <xf numFmtId="167" fontId="15" fillId="3" borderId="0" xfId="3" applyNumberFormat="1" applyFont="1" applyFill="1" applyBorder="1" applyAlignment="1">
      <alignment horizontal="center" vertical="center"/>
    </xf>
    <xf numFmtId="167" fontId="15" fillId="0" borderId="0" xfId="3" applyNumberFormat="1" applyFont="1" applyFill="1" applyBorder="1" applyAlignment="1">
      <alignment horizontal="center" vertical="center"/>
    </xf>
    <xf numFmtId="0" fontId="15" fillId="0" borderId="1" xfId="0" applyFont="1" applyBorder="1" applyAlignment="1">
      <alignment horizontal="left" vertical="center" wrapText="1"/>
    </xf>
    <xf numFmtId="166" fontId="11" fillId="0" borderId="0" xfId="2" applyNumberFormat="1" applyFont="1" applyFill="1" applyBorder="1" applyAlignment="1">
      <alignment horizontal="center" vertical="center"/>
    </xf>
    <xf numFmtId="166" fontId="15" fillId="0" borderId="0" xfId="2" applyNumberFormat="1" applyFont="1" applyFill="1" applyBorder="1" applyAlignment="1">
      <alignment horizontal="center" vertical="center"/>
    </xf>
    <xf numFmtId="0" fontId="15" fillId="0" borderId="9" xfId="0" applyFont="1" applyBorder="1" applyAlignment="1">
      <alignment vertical="center"/>
    </xf>
    <xf numFmtId="0" fontId="11" fillId="0" borderId="5" xfId="0" applyFont="1" applyBorder="1" applyAlignment="1">
      <alignment horizontal="left" vertical="center" wrapText="1"/>
    </xf>
    <xf numFmtId="168" fontId="11" fillId="0" borderId="4" xfId="1" applyNumberFormat="1" applyFont="1" applyBorder="1" applyAlignment="1">
      <alignment horizontal="center" vertical="center"/>
    </xf>
    <xf numFmtId="168" fontId="15" fillId="3" borderId="4" xfId="1" applyNumberFormat="1" applyFont="1" applyFill="1" applyBorder="1" applyAlignment="1">
      <alignment horizontal="center"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168" fontId="15" fillId="3" borderId="9" xfId="1" applyNumberFormat="1" applyFont="1" applyFill="1" applyBorder="1" applyAlignment="1">
      <alignment horizontal="center" vertical="center"/>
    </xf>
    <xf numFmtId="0" fontId="40" fillId="0" borderId="0" xfId="0" applyFont="1" applyAlignment="1">
      <alignment vertical="center" wrapText="1"/>
    </xf>
    <xf numFmtId="166" fontId="15" fillId="0" borderId="0" xfId="2" applyNumberFormat="1" applyFont="1" applyAlignment="1">
      <alignment horizontal="center" vertical="center"/>
    </xf>
    <xf numFmtId="166" fontId="15" fillId="2" borderId="0" xfId="2" applyNumberFormat="1" applyFont="1" applyFill="1" applyAlignment="1">
      <alignment horizontal="center" vertical="center"/>
    </xf>
    <xf numFmtId="166" fontId="11" fillId="2" borderId="0" xfId="0" applyNumberFormat="1" applyFont="1" applyFill="1" applyAlignment="1">
      <alignment horizontal="center" vertical="center"/>
    </xf>
    <xf numFmtId="167" fontId="11" fillId="0" borderId="0" xfId="3" applyNumberFormat="1" applyFont="1" applyBorder="1" applyAlignment="1">
      <alignment horizontal="center" vertical="center"/>
    </xf>
    <xf numFmtId="167" fontId="11" fillId="2" borderId="0" xfId="3" applyNumberFormat="1" applyFont="1" applyFill="1" applyBorder="1" applyAlignment="1">
      <alignment horizontal="center" vertical="center"/>
    </xf>
    <xf numFmtId="168" fontId="11" fillId="2" borderId="4" xfId="1" applyNumberFormat="1" applyFont="1" applyFill="1" applyBorder="1" applyAlignment="1">
      <alignment horizontal="center" vertical="center"/>
    </xf>
    <xf numFmtId="0" fontId="15" fillId="0" borderId="0" xfId="0" applyFont="1" applyAlignment="1">
      <alignment horizontal="left" vertical="center"/>
    </xf>
    <xf numFmtId="166" fontId="15" fillId="0" borderId="0" xfId="2" applyNumberFormat="1" applyFont="1" applyAlignment="1">
      <alignment vertical="center"/>
    </xf>
    <xf numFmtId="166" fontId="15" fillId="3" borderId="0" xfId="0" applyNumberFormat="1" applyFont="1" applyFill="1" applyAlignment="1">
      <alignment vertical="center"/>
    </xf>
    <xf numFmtId="166" fontId="15" fillId="2" borderId="0" xfId="2" applyNumberFormat="1" applyFont="1" applyFill="1" applyAlignment="1">
      <alignment vertical="center"/>
    </xf>
    <xf numFmtId="166" fontId="15" fillId="0" borderId="0" xfId="0" applyNumberFormat="1" applyFont="1" applyAlignment="1">
      <alignment vertical="center"/>
    </xf>
    <xf numFmtId="166" fontId="11" fillId="0" borderId="0" xfId="0" applyNumberFormat="1" applyFont="1" applyAlignment="1">
      <alignment vertical="center"/>
    </xf>
    <xf numFmtId="166" fontId="11" fillId="2" borderId="0" xfId="0" applyNumberFormat="1" applyFont="1" applyFill="1" applyAlignment="1">
      <alignment vertical="center"/>
    </xf>
    <xf numFmtId="0" fontId="15" fillId="0" borderId="16" xfId="0" applyFont="1" applyBorder="1" applyAlignment="1">
      <alignment horizontal="left" vertical="center" wrapText="1"/>
    </xf>
    <xf numFmtId="0" fontId="21" fillId="0" borderId="0" xfId="0" applyFont="1" applyAlignment="1">
      <alignment wrapText="1"/>
    </xf>
    <xf numFmtId="0" fontId="15" fillId="0" borderId="1" xfId="0" applyFont="1" applyBorder="1" applyAlignment="1">
      <alignment wrapText="1"/>
    </xf>
    <xf numFmtId="0" fontId="15" fillId="0" borderId="0" xfId="0" applyFont="1" applyAlignment="1">
      <alignment wrapText="1"/>
    </xf>
    <xf numFmtId="0" fontId="15" fillId="0" borderId="2" xfId="0" applyFont="1" applyBorder="1" applyAlignment="1">
      <alignment wrapText="1"/>
    </xf>
    <xf numFmtId="0" fontId="15" fillId="2" borderId="5"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7" xfId="0" applyFont="1" applyFill="1" applyBorder="1" applyAlignment="1">
      <alignment vertical="center" wrapText="1"/>
    </xf>
    <xf numFmtId="0" fontId="15" fillId="2" borderId="7" xfId="0" applyFont="1" applyFill="1" applyBorder="1" applyAlignment="1">
      <alignment horizontal="left" vertical="center" wrapText="1"/>
    </xf>
    <xf numFmtId="3" fontId="15" fillId="2" borderId="3" xfId="0" applyNumberFormat="1" applyFont="1" applyFill="1" applyBorder="1" applyAlignment="1">
      <alignment horizontal="center" vertical="center"/>
    </xf>
    <xf numFmtId="3" fontId="15" fillId="3" borderId="3" xfId="0" applyNumberFormat="1" applyFont="1" applyFill="1" applyBorder="1" applyAlignment="1">
      <alignment horizontal="center" vertical="center"/>
    </xf>
    <xf numFmtId="3" fontId="15" fillId="0" borderId="3" xfId="0" applyNumberFormat="1" applyFont="1" applyBorder="1" applyAlignment="1">
      <alignment horizontal="center" vertical="center"/>
    </xf>
    <xf numFmtId="0" fontId="21" fillId="2" borderId="7" xfId="0" applyFont="1" applyFill="1" applyBorder="1" applyAlignment="1">
      <alignment horizontal="left" vertical="center" wrapText="1"/>
    </xf>
    <xf numFmtId="0" fontId="15" fillId="2" borderId="8" xfId="0" applyFont="1" applyFill="1" applyBorder="1" applyAlignment="1">
      <alignment horizontal="center"/>
    </xf>
    <xf numFmtId="0" fontId="15" fillId="2" borderId="9" xfId="0" applyFont="1" applyFill="1" applyBorder="1" applyAlignment="1">
      <alignment horizontal="center"/>
    </xf>
    <xf numFmtId="0" fontId="15" fillId="3" borderId="9" xfId="0" applyFont="1" applyFill="1" applyBorder="1" applyAlignment="1">
      <alignment horizontal="center"/>
    </xf>
    <xf numFmtId="0" fontId="15" fillId="0" borderId="9" xfId="0" applyFont="1" applyBorder="1" applyAlignment="1">
      <alignment horizontal="center"/>
    </xf>
    <xf numFmtId="0" fontId="16" fillId="0" borderId="7" xfId="0" applyFont="1" applyBorder="1" applyAlignment="1">
      <alignment vertical="center" wrapText="1"/>
    </xf>
    <xf numFmtId="0" fontId="11" fillId="0" borderId="7" xfId="0" applyFont="1" applyBorder="1" applyAlignment="1">
      <alignment vertical="center" wrapText="1"/>
    </xf>
    <xf numFmtId="0" fontId="11" fillId="0" borderId="0" xfId="0" applyFont="1" applyAlignment="1">
      <alignment horizontal="center" vertical="center"/>
    </xf>
    <xf numFmtId="0" fontId="15" fillId="0" borderId="7" xfId="0" applyFont="1" applyBorder="1" applyAlignment="1">
      <alignment vertical="center" wrapText="1"/>
    </xf>
    <xf numFmtId="168" fontId="11" fillId="0" borderId="9" xfId="0" applyNumberFormat="1" applyFont="1" applyBorder="1" applyAlignment="1">
      <alignment horizontal="center" vertical="center"/>
    </xf>
    <xf numFmtId="0" fontId="11" fillId="0" borderId="7" xfId="0" applyFont="1" applyBorder="1" applyAlignment="1">
      <alignment wrapText="1"/>
    </xf>
    <xf numFmtId="168" fontId="15" fillId="0" borderId="0" xfId="0" applyNumberFormat="1" applyFont="1"/>
    <xf numFmtId="0" fontId="15" fillId="0" borderId="8" xfId="0" applyFont="1" applyBorder="1" applyAlignment="1">
      <alignment vertical="center" wrapText="1"/>
    </xf>
    <xf numFmtId="168" fontId="15" fillId="0" borderId="9" xfId="0" applyNumberFormat="1" applyFont="1" applyBorder="1" applyAlignment="1">
      <alignment horizontal="center"/>
    </xf>
    <xf numFmtId="0" fontId="44" fillId="0" borderId="0" xfId="0" applyFont="1" applyAlignment="1">
      <alignment vertical="center"/>
    </xf>
    <xf numFmtId="0" fontId="45" fillId="0" borderId="0" xfId="0" applyFont="1" applyAlignment="1">
      <alignment vertical="top" wrapText="1"/>
    </xf>
    <xf numFmtId="168" fontId="11" fillId="2" borderId="0" xfId="0" applyNumberFormat="1" applyFont="1" applyFill="1" applyAlignment="1">
      <alignment horizontal="center" vertical="center"/>
    </xf>
    <xf numFmtId="168" fontId="11" fillId="3" borderId="0" xfId="0" applyNumberFormat="1" applyFont="1" applyFill="1" applyAlignment="1">
      <alignment horizontal="center" vertical="center"/>
    </xf>
    <xf numFmtId="168" fontId="11" fillId="0" borderId="0" xfId="0" applyNumberFormat="1" applyFont="1" applyAlignment="1">
      <alignment horizontal="center" vertical="center"/>
    </xf>
    <xf numFmtId="3" fontId="15" fillId="2" borderId="0" xfId="0" applyNumberFormat="1" applyFont="1" applyFill="1" applyAlignment="1">
      <alignment horizontal="center" vertical="center"/>
    </xf>
    <xf numFmtId="3" fontId="15" fillId="3" borderId="0" xfId="0" applyNumberFormat="1" applyFont="1" applyFill="1" applyAlignment="1">
      <alignment horizontal="center" vertical="center"/>
    </xf>
    <xf numFmtId="3" fontId="15" fillId="0" borderId="0" xfId="0" applyNumberFormat="1" applyFont="1" applyAlignment="1">
      <alignment horizontal="center" vertical="center"/>
    </xf>
    <xf numFmtId="167" fontId="21" fillId="2" borderId="0" xfId="0" applyNumberFormat="1" applyFont="1" applyFill="1" applyAlignment="1">
      <alignment horizontal="center" vertical="center"/>
    </xf>
    <xf numFmtId="167" fontId="21" fillId="3" borderId="0" xfId="0" applyNumberFormat="1" applyFont="1" applyFill="1" applyAlignment="1">
      <alignment horizontal="center" vertical="center"/>
    </xf>
    <xf numFmtId="167" fontId="21" fillId="0" borderId="0" xfId="0" applyNumberFormat="1" applyFont="1" applyAlignment="1">
      <alignment horizontal="center" vertical="center"/>
    </xf>
    <xf numFmtId="0" fontId="6" fillId="4" borderId="0" xfId="0" applyFont="1" applyFill="1" applyAlignment="1">
      <alignment horizontal="center" vertical="center"/>
    </xf>
    <xf numFmtId="0" fontId="46" fillId="0" borderId="0" xfId="0" applyFont="1"/>
    <xf numFmtId="37" fontId="0" fillId="0" borderId="9" xfId="2" applyNumberFormat="1" applyFont="1" applyFill="1" applyBorder="1" applyAlignment="1">
      <alignment horizontal="center" vertical="center"/>
    </xf>
    <xf numFmtId="165" fontId="10" fillId="2" borderId="1" xfId="1" applyNumberFormat="1" applyFont="1" applyFill="1" applyBorder="1" applyAlignment="1">
      <alignment horizontal="right" vertical="center"/>
    </xf>
    <xf numFmtId="169" fontId="11" fillId="0" borderId="0" xfId="1" applyNumberFormat="1" applyFont="1" applyAlignment="1">
      <alignment horizontal="center" vertical="center"/>
    </xf>
    <xf numFmtId="0" fontId="8" fillId="0" borderId="0" xfId="0" applyFont="1" applyAlignment="1">
      <alignment horizontal="center" vertical="center"/>
    </xf>
    <xf numFmtId="168" fontId="15" fillId="0" borderId="11" xfId="1" applyNumberFormat="1" applyFont="1" applyBorder="1" applyAlignment="1">
      <alignment horizontal="center" vertical="center"/>
    </xf>
    <xf numFmtId="0" fontId="11" fillId="5" borderId="0" xfId="0" applyFont="1" applyFill="1" applyAlignment="1">
      <alignment vertical="center"/>
    </xf>
    <xf numFmtId="169" fontId="11" fillId="5" borderId="0" xfId="1" applyNumberFormat="1" applyFont="1" applyFill="1" applyAlignment="1">
      <alignment horizontal="center" vertical="center"/>
    </xf>
    <xf numFmtId="168" fontId="15" fillId="0" borderId="9" xfId="0" applyNumberFormat="1" applyFont="1" applyBorder="1" applyAlignment="1">
      <alignment horizontal="center" vertical="center"/>
    </xf>
    <xf numFmtId="168" fontId="15" fillId="5" borderId="1" xfId="0" applyNumberFormat="1" applyFont="1" applyFill="1" applyBorder="1" applyAlignment="1">
      <alignment horizontal="center" vertical="center"/>
    </xf>
    <xf numFmtId="168" fontId="11" fillId="5" borderId="9" xfId="0" applyNumberFormat="1" applyFont="1" applyFill="1" applyBorder="1" applyAlignment="1">
      <alignment horizontal="center" vertical="center"/>
    </xf>
    <xf numFmtId="168" fontId="15" fillId="5" borderId="9" xfId="0" applyNumberFormat="1" applyFont="1" applyFill="1" applyBorder="1" applyAlignment="1">
      <alignment horizontal="center" vertical="center"/>
    </xf>
    <xf numFmtId="0" fontId="47" fillId="0" borderId="0" xfId="0" applyFont="1" applyAlignment="1">
      <alignment vertical="top" wrapText="1"/>
    </xf>
    <xf numFmtId="0" fontId="4" fillId="4" borderId="7" xfId="0" applyFont="1" applyFill="1" applyBorder="1" applyAlignment="1">
      <alignment horizontal="left"/>
    </xf>
    <xf numFmtId="168" fontId="15" fillId="5" borderId="9" xfId="1" applyNumberFormat="1" applyFont="1" applyFill="1" applyBorder="1" applyAlignment="1">
      <alignment horizontal="center" vertical="center"/>
    </xf>
    <xf numFmtId="0" fontId="11" fillId="7" borderId="0" xfId="0" applyFont="1" applyFill="1"/>
    <xf numFmtId="168" fontId="11" fillId="7" borderId="0" xfId="1" applyNumberFormat="1" applyFont="1" applyFill="1" applyAlignment="1">
      <alignment horizontal="center" vertical="center"/>
    </xf>
    <xf numFmtId="168" fontId="15" fillId="7" borderId="1" xfId="1" applyNumberFormat="1" applyFont="1" applyFill="1" applyBorder="1" applyAlignment="1">
      <alignment horizontal="center" vertical="center"/>
    </xf>
    <xf numFmtId="168" fontId="15" fillId="7" borderId="2" xfId="1" applyNumberFormat="1" applyFont="1" applyFill="1" applyBorder="1" applyAlignment="1">
      <alignment horizontal="center" vertical="center"/>
    </xf>
    <xf numFmtId="0" fontId="21" fillId="0" borderId="4" xfId="0" applyFont="1" applyBorder="1" applyAlignment="1">
      <alignment wrapText="1"/>
    </xf>
    <xf numFmtId="0" fontId="11" fillId="7" borderId="4" xfId="0" applyFont="1" applyFill="1" applyBorder="1"/>
    <xf numFmtId="165" fontId="11" fillId="7" borderId="4" xfId="2" applyNumberFormat="1" applyFont="1" applyFill="1" applyBorder="1"/>
    <xf numFmtId="165" fontId="11" fillId="0" borderId="4" xfId="2" applyNumberFormat="1" applyFont="1" applyBorder="1"/>
    <xf numFmtId="0" fontId="11" fillId="0" borderId="4" xfId="0" applyFont="1" applyBorder="1"/>
    <xf numFmtId="0" fontId="8" fillId="7" borderId="4" xfId="0" applyFont="1" applyFill="1" applyBorder="1"/>
    <xf numFmtId="0" fontId="8" fillId="0" borderId="4" xfId="0" applyFont="1" applyBorder="1"/>
    <xf numFmtId="0" fontId="8" fillId="0" borderId="4" xfId="0" applyFont="1" applyBorder="1" applyAlignment="1">
      <alignment horizontal="center" vertical="center"/>
    </xf>
    <xf numFmtId="168" fontId="15" fillId="2" borderId="2" xfId="1" applyNumberFormat="1" applyFont="1" applyFill="1" applyBorder="1" applyAlignment="1">
      <alignment horizontal="center" vertical="center"/>
    </xf>
    <xf numFmtId="168" fontId="15" fillId="0" borderId="4" xfId="0" applyNumberFormat="1" applyFont="1" applyBorder="1"/>
    <xf numFmtId="0" fontId="37" fillId="4" borderId="0" xfId="0" applyFont="1" applyFill="1" applyAlignment="1">
      <alignment horizontal="center" vertical="center"/>
    </xf>
    <xf numFmtId="168" fontId="36" fillId="0" borderId="0" xfId="0" applyNumberFormat="1" applyFont="1" applyAlignment="1">
      <alignment horizontal="center" vertical="center"/>
    </xf>
    <xf numFmtId="168" fontId="40" fillId="0" borderId="0" xfId="0" applyNumberFormat="1" applyFont="1" applyAlignment="1">
      <alignment horizontal="center" vertical="center"/>
    </xf>
    <xf numFmtId="168" fontId="42" fillId="0" borderId="0" xfId="0" applyNumberFormat="1" applyFont="1" applyAlignment="1">
      <alignment horizontal="center" vertical="center"/>
    </xf>
    <xf numFmtId="168" fontId="42" fillId="2" borderId="0" xfId="1" applyNumberFormat="1" applyFont="1" applyFill="1" applyAlignment="1">
      <alignment horizontal="center" vertical="center"/>
    </xf>
    <xf numFmtId="168" fontId="48" fillId="0" borderId="0" xfId="0" applyNumberFormat="1" applyFont="1" applyAlignment="1">
      <alignment horizontal="center" vertical="center"/>
    </xf>
    <xf numFmtId="0" fontId="18" fillId="2" borderId="0" xfId="0" applyFont="1" applyFill="1" applyAlignment="1">
      <alignment horizontal="center"/>
    </xf>
    <xf numFmtId="0" fontId="40" fillId="2" borderId="0" xfId="0" applyFont="1" applyFill="1" applyAlignment="1">
      <alignment horizontal="left" vertical="center" wrapText="1"/>
    </xf>
    <xf numFmtId="168" fontId="40" fillId="2" borderId="0" xfId="0" applyNumberFormat="1" applyFont="1" applyFill="1" applyAlignment="1">
      <alignment horizontal="center" vertical="center"/>
    </xf>
    <xf numFmtId="168" fontId="40" fillId="3" borderId="0" xfId="0" applyNumberFormat="1" applyFont="1" applyFill="1" applyAlignment="1">
      <alignment horizontal="center" vertical="center"/>
    </xf>
    <xf numFmtId="0" fontId="42" fillId="2" borderId="0" xfId="0" applyFont="1" applyFill="1" applyAlignment="1">
      <alignment horizontal="left" vertical="center" wrapText="1"/>
    </xf>
    <xf numFmtId="168" fontId="42" fillId="3" borderId="0" xfId="0" applyNumberFormat="1" applyFont="1" applyFill="1" applyAlignment="1">
      <alignment horizontal="center" vertical="center"/>
    </xf>
    <xf numFmtId="168" fontId="42" fillId="2" borderId="0" xfId="0" applyNumberFormat="1" applyFont="1" applyFill="1" applyAlignment="1">
      <alignment horizontal="center" vertical="center"/>
    </xf>
    <xf numFmtId="0" fontId="37" fillId="4" borderId="0" xfId="0" applyFont="1" applyFill="1" applyAlignment="1">
      <alignment horizontal="left" wrapText="1"/>
    </xf>
    <xf numFmtId="168" fontId="42" fillId="3" borderId="0" xfId="1" applyNumberFormat="1" applyFont="1" applyFill="1" applyAlignment="1">
      <alignment horizontal="center" vertical="center"/>
    </xf>
    <xf numFmtId="0" fontId="40" fillId="0" borderId="0" xfId="0" applyFont="1" applyAlignment="1">
      <alignment vertical="center"/>
    </xf>
    <xf numFmtId="168" fontId="11" fillId="3" borderId="0" xfId="1" applyNumberFormat="1" applyFont="1" applyFill="1" applyAlignment="1">
      <alignment horizontal="center" vertical="center"/>
    </xf>
    <xf numFmtId="166" fontId="15" fillId="0" borderId="0" xfId="2" applyNumberFormat="1" applyFont="1" applyBorder="1" applyAlignment="1">
      <alignment horizontal="center" vertical="center"/>
    </xf>
    <xf numFmtId="166" fontId="15" fillId="0" borderId="0" xfId="2" applyNumberFormat="1" applyFont="1" applyBorder="1" applyAlignment="1">
      <alignment vertical="center"/>
    </xf>
    <xf numFmtId="0" fontId="6" fillId="4" borderId="0" xfId="0" applyFont="1" applyFill="1" applyAlignment="1">
      <alignment vertical="center"/>
    </xf>
    <xf numFmtId="0" fontId="46" fillId="2" borderId="0" xfId="0" applyFont="1" applyFill="1" applyAlignment="1">
      <alignment horizontal="left"/>
    </xf>
    <xf numFmtId="0" fontId="4" fillId="4" borderId="0" xfId="0" applyFont="1" applyFill="1" applyAlignment="1">
      <alignment horizontal="left" wrapText="1"/>
    </xf>
    <xf numFmtId="168" fontId="13" fillId="0" borderId="0" xfId="1" applyNumberFormat="1" applyFont="1" applyAlignment="1">
      <alignment horizontal="center" vertical="center"/>
    </xf>
    <xf numFmtId="168" fontId="13" fillId="5" borderId="0" xfId="1" applyNumberFormat="1" applyFont="1" applyFill="1" applyAlignment="1">
      <alignment horizontal="center" vertical="center"/>
    </xf>
    <xf numFmtId="168" fontId="13" fillId="5" borderId="9" xfId="1" applyNumberFormat="1" applyFont="1" applyFill="1" applyBorder="1" applyAlignment="1">
      <alignment horizontal="center" vertical="center"/>
    </xf>
    <xf numFmtId="168" fontId="49" fillId="0" borderId="1" xfId="1" applyNumberFormat="1" applyFont="1" applyBorder="1" applyAlignment="1">
      <alignment horizontal="center" vertical="center"/>
    </xf>
    <xf numFmtId="168" fontId="49" fillId="5" borderId="9" xfId="1" applyNumberFormat="1" applyFont="1" applyFill="1" applyBorder="1" applyAlignment="1">
      <alignment horizontal="center" vertical="center"/>
    </xf>
    <xf numFmtId="168" fontId="49" fillId="0" borderId="0" xfId="0" applyNumberFormat="1" applyFont="1"/>
    <xf numFmtId="168" fontId="49" fillId="5" borderId="0" xfId="1" applyNumberFormat="1" applyFont="1" applyFill="1" applyAlignment="1">
      <alignment horizontal="center" vertical="center"/>
    </xf>
    <xf numFmtId="168" fontId="49" fillId="0" borderId="9" xfId="0" applyNumberFormat="1" applyFont="1" applyBorder="1" applyAlignment="1">
      <alignment horizontal="center"/>
    </xf>
    <xf numFmtId="169" fontId="13" fillId="0" borderId="0" xfId="1" applyNumberFormat="1" applyFont="1" applyAlignment="1">
      <alignment horizontal="center" vertical="center"/>
    </xf>
    <xf numFmtId="0" fontId="13" fillId="5" borderId="0" xfId="0" applyFont="1" applyFill="1" applyAlignment="1">
      <alignment vertical="center"/>
    </xf>
    <xf numFmtId="169" fontId="13" fillId="5" borderId="0" xfId="1" applyNumberFormat="1" applyFont="1" applyFill="1" applyAlignment="1">
      <alignment horizontal="center" vertical="center"/>
    </xf>
    <xf numFmtId="168" fontId="13" fillId="7" borderId="0" xfId="1" applyNumberFormat="1" applyFont="1" applyFill="1" applyAlignment="1">
      <alignment horizontal="center" vertical="center"/>
    </xf>
    <xf numFmtId="168" fontId="49" fillId="0" borderId="2" xfId="1" applyNumberFormat="1" applyFont="1" applyBorder="1" applyAlignment="1">
      <alignment horizontal="center" vertical="center"/>
    </xf>
    <xf numFmtId="168" fontId="49" fillId="7" borderId="2" xfId="1" applyNumberFormat="1" applyFont="1" applyFill="1" applyBorder="1" applyAlignment="1">
      <alignment horizontal="center" vertical="center"/>
    </xf>
    <xf numFmtId="168" fontId="13" fillId="2" borderId="0" xfId="1" applyNumberFormat="1" applyFont="1" applyFill="1" applyAlignment="1">
      <alignment horizontal="center" vertical="center"/>
    </xf>
    <xf numFmtId="3" fontId="49" fillId="2" borderId="0" xfId="0" applyNumberFormat="1" applyFont="1" applyFill="1" applyAlignment="1">
      <alignment horizontal="center" vertical="center"/>
    </xf>
    <xf numFmtId="169" fontId="49" fillId="0" borderId="1" xfId="1" applyNumberFormat="1" applyFont="1" applyBorder="1" applyAlignment="1">
      <alignment horizontal="center" vertical="center"/>
    </xf>
    <xf numFmtId="169" fontId="49" fillId="5" borderId="1" xfId="1" applyNumberFormat="1" applyFont="1" applyFill="1" applyBorder="1" applyAlignment="1">
      <alignment horizontal="center" vertical="center"/>
    </xf>
    <xf numFmtId="169" fontId="15" fillId="5" borderId="1" xfId="1" applyNumberFormat="1" applyFont="1" applyFill="1" applyBorder="1" applyAlignment="1">
      <alignment horizontal="center" vertical="center"/>
    </xf>
    <xf numFmtId="169" fontId="15" fillId="0" borderId="1" xfId="1" applyNumberFormat="1" applyFont="1" applyBorder="1" applyAlignment="1">
      <alignment horizontal="center" vertical="center"/>
    </xf>
    <xf numFmtId="170" fontId="50" fillId="0" borderId="0" xfId="3" applyNumberFormat="1" applyFont="1" applyBorder="1" applyAlignment="1">
      <alignment horizontal="center" vertical="center"/>
    </xf>
    <xf numFmtId="0" fontId="53" fillId="0" borderId="0" xfId="0" applyFont="1" applyAlignment="1">
      <alignment vertical="top" wrapText="1"/>
    </xf>
    <xf numFmtId="0" fontId="54" fillId="0" borderId="0" xfId="0" applyFont="1" applyAlignment="1">
      <alignment vertical="top" wrapText="1"/>
    </xf>
    <xf numFmtId="0" fontId="52" fillId="0" borderId="0" xfId="0" applyFont="1"/>
    <xf numFmtId="0" fontId="55" fillId="0" borderId="0" xfId="0" applyFont="1" applyAlignment="1">
      <alignment vertical="top"/>
    </xf>
    <xf numFmtId="0" fontId="22" fillId="0" borderId="0" xfId="0" applyFont="1" applyAlignment="1">
      <alignment vertical="top" wrapText="1"/>
    </xf>
    <xf numFmtId="0" fontId="46" fillId="0" borderId="0" xfId="0" applyFont="1" applyAlignment="1">
      <alignment vertical="top"/>
    </xf>
    <xf numFmtId="0" fontId="15" fillId="0" borderId="9" xfId="0" applyFont="1" applyBorder="1" applyAlignment="1">
      <alignment horizontal="left" vertical="center"/>
    </xf>
    <xf numFmtId="168" fontId="0" fillId="0" borderId="0" xfId="0" applyNumberFormat="1" applyAlignment="1">
      <alignment vertical="center"/>
    </xf>
    <xf numFmtId="168" fontId="0" fillId="0" borderId="0" xfId="0" applyNumberFormat="1"/>
    <xf numFmtId="165" fontId="12" fillId="2" borderId="1" xfId="1" applyNumberFormat="1" applyFont="1" applyFill="1" applyBorder="1" applyAlignment="1">
      <alignment horizontal="right" vertical="center"/>
    </xf>
    <xf numFmtId="0" fontId="10" fillId="2" borderId="1" xfId="0" applyFont="1" applyFill="1" applyBorder="1" applyAlignment="1">
      <alignment horizontal="left" vertical="center" wrapText="1"/>
    </xf>
    <xf numFmtId="165" fontId="12" fillId="2" borderId="0" xfId="1" applyNumberFormat="1" applyFont="1" applyFill="1" applyAlignment="1">
      <alignment horizontal="right" vertical="center"/>
    </xf>
    <xf numFmtId="0" fontId="14" fillId="2" borderId="0" xfId="0" applyFont="1" applyFill="1"/>
    <xf numFmtId="170" fontId="15" fillId="0" borderId="0" xfId="3" applyNumberFormat="1" applyFont="1" applyBorder="1" applyAlignment="1">
      <alignment horizontal="center" vertical="center"/>
    </xf>
    <xf numFmtId="168" fontId="15" fillId="0" borderId="4" xfId="1" applyNumberFormat="1" applyFont="1" applyBorder="1" applyAlignment="1">
      <alignment horizontal="center" vertical="center"/>
    </xf>
    <xf numFmtId="168" fontId="10" fillId="0" borderId="0" xfId="0" applyNumberFormat="1" applyFont="1"/>
    <xf numFmtId="0" fontId="11" fillId="0" borderId="9" xfId="0" applyFont="1" applyBorder="1" applyAlignment="1">
      <alignment wrapText="1"/>
    </xf>
    <xf numFmtId="168" fontId="11" fillId="7" borderId="9" xfId="1" applyNumberFormat="1" applyFont="1" applyFill="1" applyBorder="1" applyAlignment="1">
      <alignment horizontal="center" vertical="center"/>
    </xf>
    <xf numFmtId="0" fontId="40" fillId="0" borderId="0" xfId="0" applyFont="1" applyAlignment="1">
      <alignment vertical="top" wrapText="1"/>
    </xf>
    <xf numFmtId="168" fontId="15" fillId="5" borderId="4" xfId="1" applyNumberFormat="1" applyFont="1" applyFill="1" applyBorder="1" applyAlignment="1">
      <alignment horizontal="center" vertical="center"/>
    </xf>
    <xf numFmtId="168" fontId="49" fillId="5" borderId="4" xfId="1" applyNumberFormat="1" applyFont="1" applyFill="1" applyBorder="1" applyAlignment="1">
      <alignment horizontal="center" vertical="center"/>
    </xf>
    <xf numFmtId="0" fontId="49" fillId="0" borderId="0" xfId="0" applyFont="1"/>
    <xf numFmtId="168" fontId="12" fillId="0" borderId="0" xfId="0" applyNumberFormat="1" applyFont="1"/>
    <xf numFmtId="0" fontId="0" fillId="0" borderId="0" xfId="0" applyAlignment="1">
      <alignment vertical="center" wrapText="1"/>
    </xf>
    <xf numFmtId="0" fontId="15" fillId="0" borderId="5" xfId="0" applyFont="1" applyBorder="1" applyAlignment="1">
      <alignment vertical="center" wrapText="1"/>
    </xf>
    <xf numFmtId="169" fontId="15" fillId="5" borderId="4" xfId="1" applyNumberFormat="1" applyFont="1" applyFill="1" applyBorder="1" applyAlignment="1">
      <alignment horizontal="center" vertical="center"/>
    </xf>
    <xf numFmtId="169" fontId="15" fillId="0" borderId="4" xfId="1" applyNumberFormat="1" applyFont="1" applyBorder="1" applyAlignment="1">
      <alignment horizontal="center" vertical="center"/>
    </xf>
    <xf numFmtId="169" fontId="49" fillId="0" borderId="4" xfId="1" applyNumberFormat="1" applyFont="1" applyBorder="1" applyAlignment="1">
      <alignment horizontal="center" vertical="center"/>
    </xf>
    <xf numFmtId="169" fontId="49" fillId="5" borderId="4" xfId="1" applyNumberFormat="1" applyFont="1" applyFill="1" applyBorder="1" applyAlignment="1">
      <alignment horizontal="center" vertical="center"/>
    </xf>
    <xf numFmtId="0" fontId="15" fillId="2" borderId="0" xfId="0" applyFont="1" applyFill="1"/>
    <xf numFmtId="168" fontId="15" fillId="0" borderId="4" xfId="0" applyNumberFormat="1" applyFont="1" applyBorder="1" applyAlignment="1">
      <alignment horizontal="center" vertical="center"/>
    </xf>
    <xf numFmtId="168" fontId="15" fillId="3" borderId="4" xfId="0" applyNumberFormat="1" applyFont="1" applyFill="1" applyBorder="1" applyAlignment="1">
      <alignment horizontal="center" vertical="center"/>
    </xf>
    <xf numFmtId="168" fontId="42" fillId="0" borderId="0" xfId="1" applyNumberFormat="1" applyFont="1" applyAlignment="1">
      <alignment horizontal="center" vertical="center"/>
    </xf>
    <xf numFmtId="168" fontId="11" fillId="2" borderId="0" xfId="0" applyNumberFormat="1" applyFont="1" applyFill="1" applyAlignment="1">
      <alignment vertical="center"/>
    </xf>
    <xf numFmtId="0" fontId="7" fillId="0" borderId="0" xfId="0" applyFont="1" applyAlignment="1">
      <alignment horizontal="center"/>
    </xf>
    <xf numFmtId="0" fontId="4" fillId="4" borderId="0" xfId="0" applyFont="1" applyFill="1" applyAlignment="1">
      <alignment horizontal="center" vertical="center"/>
    </xf>
    <xf numFmtId="0" fontId="11" fillId="0" borderId="0" xfId="0" applyFont="1" applyAlignment="1">
      <alignment horizontal="center"/>
    </xf>
    <xf numFmtId="168" fontId="49" fillId="0" borderId="0" xfId="1" applyNumberFormat="1" applyFont="1" applyAlignment="1">
      <alignment horizontal="center" vertical="center"/>
    </xf>
    <xf numFmtId="0" fontId="16" fillId="0" borderId="0" xfId="0" applyFont="1" applyAlignment="1">
      <alignment vertical="center"/>
    </xf>
    <xf numFmtId="0" fontId="11" fillId="5" borderId="0" xfId="0" applyFont="1" applyFill="1" applyAlignment="1">
      <alignment horizontal="center"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xf>
    <xf numFmtId="0" fontId="7" fillId="2" borderId="0" xfId="0" applyFont="1" applyFill="1" applyAlignment="1">
      <alignment horizontal="center"/>
    </xf>
    <xf numFmtId="165" fontId="15" fillId="5" borderId="4" xfId="0" applyNumberFormat="1" applyFont="1" applyFill="1" applyBorder="1" applyAlignment="1">
      <alignment horizontal="center"/>
    </xf>
    <xf numFmtId="165" fontId="15" fillId="0" borderId="4" xfId="0" applyNumberFormat="1" applyFont="1" applyBorder="1" applyAlignment="1">
      <alignment horizontal="center"/>
    </xf>
    <xf numFmtId="165" fontId="15" fillId="0" borderId="0" xfId="0" applyNumberFormat="1" applyFont="1" applyAlignment="1">
      <alignment horizontal="center"/>
    </xf>
    <xf numFmtId="165" fontId="15" fillId="5" borderId="0" xfId="0" applyNumberFormat="1" applyFont="1" applyFill="1" applyAlignment="1">
      <alignment horizontal="center"/>
    </xf>
    <xf numFmtId="0" fontId="10" fillId="0" borderId="0" xfId="0" applyFont="1" applyAlignment="1">
      <alignment horizontal="center"/>
    </xf>
    <xf numFmtId="0" fontId="40" fillId="0" borderId="0" xfId="0" applyFont="1" applyAlignment="1">
      <alignment horizontal="center" vertical="center" wrapText="1"/>
    </xf>
    <xf numFmtId="171" fontId="7" fillId="0" borderId="0" xfId="0" applyNumberFormat="1" applyFont="1" applyAlignment="1">
      <alignment horizontal="center"/>
    </xf>
    <xf numFmtId="0" fontId="32" fillId="6" borderId="0" xfId="0" applyFont="1" applyFill="1" applyAlignment="1">
      <alignment horizontal="left" vertical="top" wrapText="1"/>
    </xf>
    <xf numFmtId="0" fontId="58" fillId="6" borderId="0" xfId="0" applyFont="1" applyFill="1" applyAlignment="1">
      <alignment horizontal="left" vertical="top" wrapText="1"/>
    </xf>
    <xf numFmtId="0" fontId="57" fillId="6" borderId="0" xfId="0" applyFont="1" applyFill="1" applyAlignment="1">
      <alignment horizontal="left" vertical="top" wrapText="1"/>
    </xf>
    <xf numFmtId="0" fontId="40" fillId="0" borderId="0" xfId="0" applyFont="1" applyAlignment="1">
      <alignment horizontal="left" vertical="center" wrapText="1"/>
    </xf>
    <xf numFmtId="0" fontId="18" fillId="4" borderId="0" xfId="0" applyFont="1" applyFill="1" applyAlignment="1">
      <alignment horizontal="center"/>
    </xf>
    <xf numFmtId="0" fontId="18" fillId="4" borderId="7" xfId="0" applyFont="1" applyFill="1" applyBorder="1" applyAlignment="1">
      <alignment horizontal="center" vertical="center"/>
    </xf>
    <xf numFmtId="0" fontId="18" fillId="4" borderId="0" xfId="0" applyFont="1" applyFill="1" applyAlignment="1">
      <alignment horizontal="center" vertical="center"/>
    </xf>
    <xf numFmtId="0" fontId="19" fillId="4" borderId="0" xfId="0" applyFont="1" applyFill="1" applyAlignment="1">
      <alignment horizontal="center" vertical="center"/>
    </xf>
    <xf numFmtId="0" fontId="19" fillId="4" borderId="7" xfId="0" applyFont="1" applyFill="1" applyBorder="1" applyAlignment="1">
      <alignment horizontal="center" vertical="center"/>
    </xf>
    <xf numFmtId="0" fontId="40" fillId="0" borderId="0" xfId="0" applyFont="1" applyAlignment="1">
      <alignment horizontal="left" vertical="top" wrapText="1"/>
    </xf>
    <xf numFmtId="0" fontId="6" fillId="4" borderId="7" xfId="0" applyFont="1" applyFill="1" applyBorder="1" applyAlignment="1">
      <alignment horizontal="center" vertical="center"/>
    </xf>
    <xf numFmtId="0" fontId="6" fillId="4" borderId="0" xfId="0" applyFont="1" applyFill="1" applyAlignment="1">
      <alignment horizontal="center" vertical="center"/>
    </xf>
    <xf numFmtId="0" fontId="40" fillId="0" borderId="0" xfId="0" applyFont="1" applyAlignment="1">
      <alignment horizontal="left" vertical="center"/>
    </xf>
    <xf numFmtId="0" fontId="18" fillId="4" borderId="0" xfId="0" applyFont="1" applyFill="1" applyAlignment="1">
      <alignment horizontal="center" vertical="top"/>
    </xf>
    <xf numFmtId="0" fontId="25" fillId="0" borderId="0" xfId="0" applyFont="1" applyAlignment="1">
      <alignment horizontal="left" vertical="center" wrapText="1"/>
    </xf>
    <xf numFmtId="0" fontId="36" fillId="0" borderId="0" xfId="0" applyFont="1" applyAlignment="1">
      <alignment horizontal="left" wrapText="1"/>
    </xf>
    <xf numFmtId="0" fontId="11" fillId="0" borderId="0" xfId="0" applyFont="1" applyAlignment="1">
      <alignment horizontal="left" wrapText="1"/>
    </xf>
    <xf numFmtId="0" fontId="44" fillId="0" borderId="0" xfId="0" applyFont="1" applyAlignment="1">
      <alignment horizontal="left" vertical="center" wrapText="1"/>
    </xf>
    <xf numFmtId="0" fontId="44" fillId="0" borderId="0" xfId="0" applyFont="1" applyAlignment="1">
      <alignment horizontal="left" vertical="top" wrapText="1"/>
    </xf>
    <xf numFmtId="0" fontId="27" fillId="0" borderId="0" xfId="0" applyFont="1" applyAlignment="1">
      <alignment horizontal="left" vertical="center" wrapText="1"/>
    </xf>
    <xf numFmtId="0" fontId="22" fillId="6" borderId="0" xfId="0" applyFont="1" applyFill="1" applyAlignment="1">
      <alignment horizontal="center" vertical="center" wrapText="1"/>
    </xf>
    <xf numFmtId="0" fontId="3" fillId="0" borderId="0" xfId="0" applyFont="1" applyAlignment="1">
      <alignment horizontal="left" vertical="top" wrapText="1"/>
    </xf>
  </cellXfs>
  <cellStyles count="100">
    <cellStyle name="Comma" xfId="2" builtinId="3"/>
    <cellStyle name="Comma 10" xfId="55" xr:uid="{360A1953-A3F7-47FB-ADF0-7C250783C0B0}"/>
    <cellStyle name="Comma 11" xfId="47" xr:uid="{762AB992-F0B8-4F54-8069-DC3F6A5A486C}"/>
    <cellStyle name="Comma 12" xfId="20" xr:uid="{ABD11DD6-7E91-4F45-B55D-550BA617E2DE}"/>
    <cellStyle name="Comma 12 2" xfId="27" xr:uid="{06901974-0DC5-482B-B9E1-FF6EDD800330}"/>
    <cellStyle name="Comma 12 2 2" xfId="83" xr:uid="{C7EDFF5F-AAF1-40E5-AF39-2A4638817ED0}"/>
    <cellStyle name="Comma 12 3" xfId="79" xr:uid="{B2210650-0497-4FEA-A05D-D4FC35918160}"/>
    <cellStyle name="Comma 2" xfId="4" xr:uid="{1EF53914-8B0F-444B-AE6A-DF549E13B841}"/>
    <cellStyle name="Comma 2 2" xfId="11" xr:uid="{C922F77A-1E48-420B-BF35-F865D4FEE416}"/>
    <cellStyle name="Comma 2 2 2" xfId="35" xr:uid="{A7C3AF82-C0C4-4596-B7FA-9575E8A23AB6}"/>
    <cellStyle name="Comma 2 2 2 2" xfId="89" xr:uid="{D8CEC986-F396-470C-B878-8509B6E07256}"/>
    <cellStyle name="Comma 2 2 3" xfId="44" xr:uid="{522FDC3C-0B7C-4CCD-957A-48C0E783C0C2}"/>
    <cellStyle name="Comma 2 2 3 2" xfId="97" xr:uid="{FAFE1B47-D442-4BCA-B158-3A23A5DF008C}"/>
    <cellStyle name="Comma 2 2 4" xfId="26" xr:uid="{640A9AD2-47B6-4243-91C6-683243787CDE}"/>
    <cellStyle name="Comma 2 2 4 2" xfId="82" xr:uid="{7014360F-20AA-4FBF-BBB7-729C48848C4A}"/>
    <cellStyle name="Comma 2 2 5" xfId="71" xr:uid="{8783F24E-8FCD-41B9-BD9B-47E6AF6C4F33}"/>
    <cellStyle name="Comma 2 2 6" xfId="61" xr:uid="{726BB097-24F9-4A06-8CAE-8A0E8591AEE0}"/>
    <cellStyle name="Comma 2 2 7" xfId="52" xr:uid="{0CD2860A-51EC-430D-A648-84422CD65E9C}"/>
    <cellStyle name="Comma 2 3" xfId="30" xr:uid="{E5429BE5-CF03-4A4F-9E12-3E30368C3919}"/>
    <cellStyle name="Comma 2 3 2" xfId="85" xr:uid="{B68662D6-71B9-4270-A4C2-0A482E390597}"/>
    <cellStyle name="Comma 2 4" xfId="40" xr:uid="{C938F170-27F3-4599-82A3-892F28ACABAF}"/>
    <cellStyle name="Comma 2 4 2" xfId="93" xr:uid="{DB47D1B9-2D75-4AD3-BD8A-B7D995502493}"/>
    <cellStyle name="Comma 2 5" xfId="19" xr:uid="{F003B60B-D0CF-427D-99C6-6D453317A23B}"/>
    <cellStyle name="Comma 2 5 2" xfId="78" xr:uid="{EA3DC179-A8D4-4AA5-88E0-47E1A91D6720}"/>
    <cellStyle name="Comma 2 6" xfId="66" xr:uid="{833171CB-2598-40B9-B856-7AE02D608E18}"/>
    <cellStyle name="Comma 2 7" xfId="56" xr:uid="{FBB8218E-2B72-4C1A-97B5-B784CA66E5B5}"/>
    <cellStyle name="Comma 2 8" xfId="48" xr:uid="{6C1DB71F-D3A8-40AF-BB8D-504FABD1F8B5}"/>
    <cellStyle name="Comma 3" xfId="5" xr:uid="{4E770FD4-42B4-4208-9ED0-9C729A751DF5}"/>
    <cellStyle name="Comma 3 2" xfId="12" xr:uid="{196FB740-B2AF-4970-AF6A-6936652109AC}"/>
    <cellStyle name="Comma 3 2 2" xfId="45" xr:uid="{7D6AAA43-26AD-422D-B5D8-1C23172C41AB}"/>
    <cellStyle name="Comma 3 2 2 2" xfId="98" xr:uid="{F22CA2C8-D85D-41CF-B1FD-923D1AC9C354}"/>
    <cellStyle name="Comma 3 2 3" xfId="36" xr:uid="{824B97D9-54ED-4740-9E69-0C7FD1D5CCA8}"/>
    <cellStyle name="Comma 3 2 3 2" xfId="90" xr:uid="{B6D1D9C5-E1AE-47B4-AFED-2C651CB6A46C}"/>
    <cellStyle name="Comma 3 2 4" xfId="72" xr:uid="{537A20BA-A742-429D-A115-CDB6626A91A0}"/>
    <cellStyle name="Comma 3 2 5" xfId="62" xr:uid="{2DB7543A-D47F-4AAB-9A4C-ABAC317515D0}"/>
    <cellStyle name="Comma 3 2 6" xfId="53" xr:uid="{15776AA5-98C7-4264-B9AC-2804A9B96BE1}"/>
    <cellStyle name="Comma 3 3" xfId="31" xr:uid="{9B7B55F7-00AD-4A51-99A6-82BA28B32749}"/>
    <cellStyle name="Comma 3 3 2" xfId="86" xr:uid="{03F21252-012F-4033-95DC-A195FCDC59E8}"/>
    <cellStyle name="Comma 3 4" xfId="41" xr:uid="{8CA795AD-B080-44B4-871D-D386E708376E}"/>
    <cellStyle name="Comma 3 4 2" xfId="94" xr:uid="{B5A5632E-442E-4BC4-B8A1-B6BEB62C51AA}"/>
    <cellStyle name="Comma 3 5" xfId="25" xr:uid="{2EAAAEC1-DBD2-40E6-91F7-1AABDBF3E0D8}"/>
    <cellStyle name="Comma 3 5 2" xfId="81" xr:uid="{7B31ABB1-5E69-4F94-B462-F0AAFFA7192C}"/>
    <cellStyle name="Comma 3 6" xfId="67" xr:uid="{1F493853-F9D6-44AC-8280-3D8C77464EAE}"/>
    <cellStyle name="Comma 3 7" xfId="57" xr:uid="{9BB4DB77-54A5-4890-9946-D92496650F05}"/>
    <cellStyle name="Comma 3 8" xfId="49" xr:uid="{B68E30C6-D230-48EF-8960-F40D61410ABE}"/>
    <cellStyle name="Comma 4" xfId="7" xr:uid="{439DD6E2-00E0-4D23-8941-688D32C53EF8}"/>
    <cellStyle name="Comma 4 2" xfId="13" xr:uid="{FAEB3793-E70F-43ED-8995-A5FF50284FBE}"/>
    <cellStyle name="Comma 4 2 2" xfId="46" xr:uid="{00912B9B-7EF2-4C3B-9AE3-0F7C507C4F3C}"/>
    <cellStyle name="Comma 4 2 2 2" xfId="99" xr:uid="{8552B49C-D876-4AAD-B887-2F94EB940682}"/>
    <cellStyle name="Comma 4 2 3" xfId="37" xr:uid="{550D2C33-F016-4AFE-9D65-787AC782B48D}"/>
    <cellStyle name="Comma 4 2 3 2" xfId="91" xr:uid="{E5E40803-E345-4A22-AB16-95632E0207E0}"/>
    <cellStyle name="Comma 4 2 4" xfId="73" xr:uid="{9CEF3447-9494-4591-B999-B583A4E4BED4}"/>
    <cellStyle name="Comma 4 2 5" xfId="63" xr:uid="{66AA4EEA-B6C3-410C-A7B4-FE39AD06B83C}"/>
    <cellStyle name="Comma 4 2 6" xfId="54" xr:uid="{0AABA04A-C976-4BF7-8873-4E872094E68E}"/>
    <cellStyle name="Comma 4 3" xfId="33" xr:uid="{5CF35112-BF70-4EFA-A1A9-91BABD35C2CC}"/>
    <cellStyle name="Comma 4 3 2" xfId="87" xr:uid="{89FB019B-2CB1-4D3D-9239-3F4187FE5680}"/>
    <cellStyle name="Comma 4 4" xfId="42" xr:uid="{19861D91-B460-4270-948B-CEC9FE65750D}"/>
    <cellStyle name="Comma 4 4 2" xfId="95" xr:uid="{DAA63FA6-5F21-4240-8147-D048261E62D2}"/>
    <cellStyle name="Comma 4 5" xfId="24" xr:uid="{141F02E7-4764-4A50-B701-D206670E10EF}"/>
    <cellStyle name="Comma 4 5 2" xfId="80" xr:uid="{02E909A8-5E39-490C-986B-D8F31D6936EE}"/>
    <cellStyle name="Comma 4 6" xfId="68" xr:uid="{5A436FD9-3218-4584-BC74-08BD87125BF7}"/>
    <cellStyle name="Comma 4 7" xfId="58" xr:uid="{F221F086-2C11-4EEE-916A-1926A21C4DFC}"/>
    <cellStyle name="Comma 4 8" xfId="50" xr:uid="{5BD74252-EAF4-4BF6-9E6E-266A81B8FF82}"/>
    <cellStyle name="Comma 5" xfId="10" xr:uid="{706EDC57-8205-4994-BDFD-612F2B6F7375}"/>
    <cellStyle name="Comma 5 2" xfId="43" xr:uid="{C13E4407-DF5F-431D-AAA9-539C64F32EC1}"/>
    <cellStyle name="Comma 5 2 2" xfId="96" xr:uid="{FD690E51-6102-407B-B724-4C5C2A712E25}"/>
    <cellStyle name="Comma 5 3" xfId="34" xr:uid="{48F939F3-57B4-4BBF-8213-CCE4981AFCF8}"/>
    <cellStyle name="Comma 5 3 2" xfId="88" xr:uid="{9222935F-20D2-4DEE-A90A-42584538ED90}"/>
    <cellStyle name="Comma 5 4" xfId="70" xr:uid="{B1C8ABCE-DB4A-4F11-8688-0419F0E05C03}"/>
    <cellStyle name="Comma 5 5" xfId="60" xr:uid="{AD5F59C0-B299-485A-96D8-AFFF3D19F454}"/>
    <cellStyle name="Comma 5 6" xfId="51" xr:uid="{63EF3A30-1A16-4C64-AC84-6798F849A3D8}"/>
    <cellStyle name="Comma 6" xfId="15" xr:uid="{00E1B356-6D4E-4DF4-B4BB-86D1415EDBC5}"/>
    <cellStyle name="Comma 6 2" xfId="29" xr:uid="{4CD1A923-0A16-40A1-BF94-E310060DCE3F}"/>
    <cellStyle name="Comma 6 2 2" xfId="84" xr:uid="{2E2BB9FA-8992-4485-AADE-9BBE1C5D5844}"/>
    <cellStyle name="Comma 6 3" xfId="75" xr:uid="{4384E707-4468-4D69-8DEF-1C65016599ED}"/>
    <cellStyle name="Comma 7" xfId="16" xr:uid="{E31FF0E1-C2F1-44F3-86ED-F8350DEE6366}"/>
    <cellStyle name="Comma 7 2" xfId="39" xr:uid="{6752B6C8-3465-45DE-BCA8-2D300FE587AE}"/>
    <cellStyle name="Comma 7 2 2" xfId="92" xr:uid="{2570FAD6-CB29-4C4D-AC88-82E3C622BE2B}"/>
    <cellStyle name="Comma 7 3" xfId="76" xr:uid="{2266DFA5-C81A-499F-9806-D95CD68962DA}"/>
    <cellStyle name="Comma 8" xfId="17" xr:uid="{0B30E449-5510-4C8E-84E8-F61B08556BE1}"/>
    <cellStyle name="Comma 8 2" xfId="77" xr:uid="{69FB7FD6-636E-4EC9-9002-8806F15B2182}"/>
    <cellStyle name="Comma 9" xfId="65" xr:uid="{A5B50883-B57B-41B1-9850-FEB5577FA044}"/>
    <cellStyle name="Currency 2" xfId="9" xr:uid="{7924A514-82A2-475E-A97F-4589A65ADCF3}"/>
    <cellStyle name="Currency 2 2" xfId="14" xr:uid="{2522A228-FEF4-4EE1-BFFB-3A7AD8C7F33E}"/>
    <cellStyle name="Currency 2 2 2" xfId="38" xr:uid="{D6C26250-D515-4673-BD08-C4A3A5B30351}"/>
    <cellStyle name="Currency 2 2 3" xfId="74" xr:uid="{C34F5B72-3611-4ACA-8E8B-120E21AA2762}"/>
    <cellStyle name="Currency 2 2 4" xfId="64" xr:uid="{27038D04-F70B-42E4-8CDD-CC2899C75CCF}"/>
    <cellStyle name="Currency 2 3" xfId="21" xr:uid="{2CF9DA75-94A0-4B11-8C2D-7E4132C231F8}"/>
    <cellStyle name="Currency 2 4" xfId="69" xr:uid="{0F002FDF-B274-4001-8152-79EDB6CA5839}"/>
    <cellStyle name="Currency 2 5" xfId="59" xr:uid="{7CCF1BC4-94D2-4AE9-A0E0-0B5FDE307A85}"/>
    <cellStyle name="Normal" xfId="0" builtinId="0"/>
    <cellStyle name="Normal 19" xfId="23" xr:uid="{696B91B5-2457-450C-9546-E4C985070000}"/>
    <cellStyle name="Normal 2" xfId="1" xr:uid="{D61BECD7-C251-449F-90DF-3D9D2B7758B1}"/>
    <cellStyle name="Normal 2 2" xfId="8" xr:uid="{C1428728-5AF3-43DF-A31E-13861DE1B701}"/>
    <cellStyle name="Normal 2 3" xfId="28" xr:uid="{9CFC5467-D0C4-4F91-BEF7-F5000543D98F}"/>
    <cellStyle name="Normal 2 4" xfId="22" xr:uid="{F05A9847-59A9-483A-93FC-129019DD3F66}"/>
    <cellStyle name="Normal 3" xfId="6" xr:uid="{88310F2A-9306-4BE9-AA33-F92400B6D763}"/>
    <cellStyle name="Normal 3 2" xfId="32" xr:uid="{FA4F6C34-1A25-4009-A5CF-22EBEF836257}"/>
    <cellStyle name="Normal 3 3" xfId="18" xr:uid="{58A60860-7E44-4782-9074-E6B62D1DC006}"/>
    <cellStyle name="Per cent" xfId="3" builtinId="5"/>
  </cellStyles>
  <dxfs count="0"/>
  <tableStyles count="0" defaultTableStyle="TableStyleMedium2" defaultPivotStyle="PivotStyleLight16"/>
  <colors>
    <mruColors>
      <color rgb="FF021237"/>
      <color rgb="FF009CDE"/>
      <color rgb="FFC5EEFF"/>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158183</xdr:colOff>
      <xdr:row>0</xdr:row>
      <xdr:rowOff>80683</xdr:rowOff>
    </xdr:from>
    <xdr:to>
      <xdr:col>17</xdr:col>
      <xdr:colOff>1264023</xdr:colOff>
      <xdr:row>19</xdr:row>
      <xdr:rowOff>143436</xdr:rowOff>
    </xdr:to>
    <xdr:sp macro="" textlink="">
      <xdr:nvSpPr>
        <xdr:cNvPr id="2" name="Shape 2">
          <a:extLst>
            <a:ext uri="{FF2B5EF4-FFF2-40B4-BE49-F238E27FC236}">
              <a16:creationId xmlns:a16="http://schemas.microsoft.com/office/drawing/2014/main" id="{F2F0CBA3-EB6A-4771-B1A0-7B7EFF0028E5}"/>
            </a:ext>
          </a:extLst>
        </xdr:cNvPr>
        <xdr:cNvSpPr/>
      </xdr:nvSpPr>
      <xdr:spPr>
        <a:xfrm>
          <a:off x="7105830" y="80683"/>
          <a:ext cx="4333134" cy="4078941"/>
        </a:xfrm>
        <a:custGeom>
          <a:avLst/>
          <a:gdLst/>
          <a:ahLst/>
          <a:cxnLst/>
          <a:rect l="0" t="0" r="0" b="0"/>
          <a:pathLst>
            <a:path w="4505960" h="4503420">
              <a:moveTo>
                <a:pt x="4505566" y="2586824"/>
              </a:moveTo>
              <a:lnTo>
                <a:pt x="3546195" y="3546195"/>
              </a:lnTo>
              <a:lnTo>
                <a:pt x="4503381" y="4503381"/>
              </a:lnTo>
              <a:lnTo>
                <a:pt x="4505566" y="4501210"/>
              </a:lnTo>
              <a:lnTo>
                <a:pt x="4505566" y="2586824"/>
              </a:lnTo>
              <a:close/>
            </a:path>
            <a:path w="4505960" h="4503420">
              <a:moveTo>
                <a:pt x="4505566" y="0"/>
              </a:moveTo>
              <a:lnTo>
                <a:pt x="3330752" y="0"/>
              </a:lnTo>
              <a:lnTo>
                <a:pt x="1665376" y="1665376"/>
              </a:lnTo>
              <a:lnTo>
                <a:pt x="2622562" y="2622562"/>
              </a:lnTo>
              <a:lnTo>
                <a:pt x="4505566" y="739571"/>
              </a:lnTo>
              <a:lnTo>
                <a:pt x="4505566" y="0"/>
              </a:lnTo>
              <a:close/>
            </a:path>
            <a:path w="4505960" h="4503420">
              <a:moveTo>
                <a:pt x="1483499" y="0"/>
              </a:moveTo>
              <a:lnTo>
                <a:pt x="0" y="0"/>
              </a:lnTo>
              <a:lnTo>
                <a:pt x="741743" y="741743"/>
              </a:lnTo>
              <a:lnTo>
                <a:pt x="1483499" y="0"/>
              </a:lnTo>
              <a:close/>
            </a:path>
          </a:pathLst>
        </a:custGeom>
        <a:solidFill>
          <a:srgbClr val="00B0F0"/>
        </a:solidFill>
      </xdr:spPr>
      <xdr:style>
        <a:lnRef idx="2">
          <a:schemeClr val="accent5">
            <a:shade val="15000"/>
          </a:schemeClr>
        </a:lnRef>
        <a:fillRef idx="1">
          <a:schemeClr val="accent5"/>
        </a:fillRef>
        <a:effectRef idx="0">
          <a:schemeClr val="accent5"/>
        </a:effectRef>
        <a:fontRef idx="minor">
          <a:schemeClr val="lt1"/>
        </a:fontRef>
      </xdr:style>
    </xdr:sp>
    <xdr:clientData/>
  </xdr:twoCellAnchor>
  <xdr:oneCellAnchor>
    <xdr:from>
      <xdr:col>17</xdr:col>
      <xdr:colOff>180975</xdr:colOff>
      <xdr:row>25</xdr:row>
      <xdr:rowOff>19916</xdr:rowOff>
    </xdr:from>
    <xdr:ext cx="894715" cy="190500"/>
    <xdr:sp macro="" textlink="">
      <xdr:nvSpPr>
        <xdr:cNvPr id="3" name="Shape 3">
          <a:extLst>
            <a:ext uri="{FF2B5EF4-FFF2-40B4-BE49-F238E27FC236}">
              <a16:creationId xmlns:a16="http://schemas.microsoft.com/office/drawing/2014/main" id="{4C45B5ED-2AE1-4DE4-AE26-EA0882F04E73}"/>
            </a:ext>
          </a:extLst>
        </xdr:cNvPr>
        <xdr:cNvSpPr/>
      </xdr:nvSpPr>
      <xdr:spPr>
        <a:xfrm>
          <a:off x="10710430" y="5672571"/>
          <a:ext cx="894715" cy="190500"/>
        </a:xfrm>
        <a:custGeom>
          <a:avLst/>
          <a:gdLst/>
          <a:ahLst/>
          <a:cxnLst/>
          <a:rect l="0" t="0" r="0" b="0"/>
          <a:pathLst>
            <a:path w="894715" h="190500">
              <a:moveTo>
                <a:pt x="37274" y="148577"/>
              </a:moveTo>
              <a:lnTo>
                <a:pt x="0" y="148577"/>
              </a:lnTo>
              <a:lnTo>
                <a:pt x="0" y="185712"/>
              </a:lnTo>
              <a:lnTo>
                <a:pt x="37274" y="185712"/>
              </a:lnTo>
              <a:lnTo>
                <a:pt x="37274" y="148577"/>
              </a:lnTo>
              <a:close/>
            </a:path>
            <a:path w="894715" h="190500">
              <a:moveTo>
                <a:pt x="111886" y="74320"/>
              </a:moveTo>
              <a:lnTo>
                <a:pt x="0" y="74320"/>
              </a:lnTo>
              <a:lnTo>
                <a:pt x="0" y="111455"/>
              </a:lnTo>
              <a:lnTo>
                <a:pt x="111886" y="111455"/>
              </a:lnTo>
              <a:lnTo>
                <a:pt x="111886" y="74320"/>
              </a:lnTo>
              <a:close/>
            </a:path>
            <a:path w="894715" h="190500">
              <a:moveTo>
                <a:pt x="705916" y="42011"/>
              </a:moveTo>
              <a:lnTo>
                <a:pt x="665152" y="54313"/>
              </a:lnTo>
              <a:lnTo>
                <a:pt x="640295" y="86017"/>
              </a:lnTo>
              <a:lnTo>
                <a:pt x="635114" y="114617"/>
              </a:lnTo>
              <a:lnTo>
                <a:pt x="635436" y="122887"/>
              </a:lnTo>
              <a:lnTo>
                <a:pt x="650615" y="164107"/>
              </a:lnTo>
              <a:lnTo>
                <a:pt x="685558" y="187322"/>
              </a:lnTo>
              <a:lnTo>
                <a:pt x="708863" y="190500"/>
              </a:lnTo>
              <a:lnTo>
                <a:pt x="716742" y="190278"/>
              </a:lnTo>
              <a:lnTo>
                <a:pt x="756310" y="178943"/>
              </a:lnTo>
              <a:lnTo>
                <a:pt x="772820" y="165633"/>
              </a:lnTo>
              <a:lnTo>
                <a:pt x="768376" y="160655"/>
              </a:lnTo>
              <a:lnTo>
                <a:pt x="704634" y="160655"/>
              </a:lnTo>
              <a:lnTo>
                <a:pt x="700011" y="159854"/>
              </a:lnTo>
              <a:lnTo>
                <a:pt x="690702" y="156730"/>
              </a:lnTo>
              <a:lnTo>
                <a:pt x="686511" y="154457"/>
              </a:lnTo>
              <a:lnTo>
                <a:pt x="682853" y="151472"/>
              </a:lnTo>
              <a:lnTo>
                <a:pt x="679196" y="148539"/>
              </a:lnTo>
              <a:lnTo>
                <a:pt x="676198" y="144932"/>
              </a:lnTo>
              <a:lnTo>
                <a:pt x="671626" y="136652"/>
              </a:lnTo>
              <a:lnTo>
                <a:pt x="670483" y="132003"/>
              </a:lnTo>
              <a:lnTo>
                <a:pt x="670483" y="126885"/>
              </a:lnTo>
              <a:lnTo>
                <a:pt x="774573" y="126885"/>
              </a:lnTo>
              <a:lnTo>
                <a:pt x="774573" y="121869"/>
              </a:lnTo>
              <a:lnTo>
                <a:pt x="774351" y="114507"/>
              </a:lnTo>
              <a:lnTo>
                <a:pt x="773659" y="107051"/>
              </a:lnTo>
              <a:lnTo>
                <a:pt x="772818" y="101600"/>
              </a:lnTo>
              <a:lnTo>
                <a:pt x="670204" y="101600"/>
              </a:lnTo>
              <a:lnTo>
                <a:pt x="670204" y="98044"/>
              </a:lnTo>
              <a:lnTo>
                <a:pt x="671017" y="94488"/>
              </a:lnTo>
              <a:lnTo>
                <a:pt x="674154" y="87388"/>
              </a:lnTo>
              <a:lnTo>
                <a:pt x="676427" y="84162"/>
              </a:lnTo>
              <a:lnTo>
                <a:pt x="679424" y="81318"/>
              </a:lnTo>
              <a:lnTo>
                <a:pt x="682371" y="78486"/>
              </a:lnTo>
              <a:lnTo>
                <a:pt x="686130" y="76111"/>
              </a:lnTo>
              <a:lnTo>
                <a:pt x="695071" y="72326"/>
              </a:lnTo>
              <a:lnTo>
                <a:pt x="700163" y="71424"/>
              </a:lnTo>
              <a:lnTo>
                <a:pt x="762144" y="71424"/>
              </a:lnTo>
              <a:lnTo>
                <a:pt x="759447" y="67208"/>
              </a:lnTo>
              <a:lnTo>
                <a:pt x="723501" y="43753"/>
              </a:lnTo>
              <a:lnTo>
                <a:pt x="715070" y="42447"/>
              </a:lnTo>
              <a:lnTo>
                <a:pt x="705916" y="42011"/>
              </a:lnTo>
              <a:close/>
            </a:path>
            <a:path w="894715" h="190500">
              <a:moveTo>
                <a:pt x="753795" y="144322"/>
              </a:moveTo>
              <a:lnTo>
                <a:pt x="715949" y="160655"/>
              </a:lnTo>
              <a:lnTo>
                <a:pt x="768376" y="160655"/>
              </a:lnTo>
              <a:lnTo>
                <a:pt x="753795" y="144322"/>
              </a:lnTo>
              <a:close/>
            </a:path>
            <a:path w="894715" h="190500">
              <a:moveTo>
                <a:pt x="762144" y="71424"/>
              </a:moveTo>
              <a:lnTo>
                <a:pt x="711288" y="71424"/>
              </a:lnTo>
              <a:lnTo>
                <a:pt x="716038" y="72377"/>
              </a:lnTo>
              <a:lnTo>
                <a:pt x="724357" y="76111"/>
              </a:lnTo>
              <a:lnTo>
                <a:pt x="738632" y="98044"/>
              </a:lnTo>
              <a:lnTo>
                <a:pt x="738632" y="101600"/>
              </a:lnTo>
              <a:lnTo>
                <a:pt x="772818" y="101600"/>
              </a:lnTo>
              <a:lnTo>
                <a:pt x="763176" y="73038"/>
              </a:lnTo>
              <a:lnTo>
                <a:pt x="762144" y="71424"/>
              </a:lnTo>
              <a:close/>
            </a:path>
            <a:path w="894715" h="190500">
              <a:moveTo>
                <a:pt x="276834" y="44234"/>
              </a:moveTo>
              <a:lnTo>
                <a:pt x="241744" y="44234"/>
              </a:lnTo>
              <a:lnTo>
                <a:pt x="241795" y="131953"/>
              </a:lnTo>
              <a:lnTo>
                <a:pt x="255435" y="173113"/>
              </a:lnTo>
              <a:lnTo>
                <a:pt x="295275" y="188658"/>
              </a:lnTo>
              <a:lnTo>
                <a:pt x="300837" y="188658"/>
              </a:lnTo>
              <a:lnTo>
                <a:pt x="305790" y="188087"/>
              </a:lnTo>
              <a:lnTo>
                <a:pt x="310159" y="186855"/>
              </a:lnTo>
              <a:lnTo>
                <a:pt x="314540" y="185674"/>
              </a:lnTo>
              <a:lnTo>
                <a:pt x="337261" y="169989"/>
              </a:lnTo>
              <a:lnTo>
                <a:pt x="371779" y="169989"/>
              </a:lnTo>
              <a:lnTo>
                <a:pt x="371779" y="158762"/>
              </a:lnTo>
              <a:lnTo>
                <a:pt x="295236" y="158762"/>
              </a:lnTo>
              <a:lnTo>
                <a:pt x="288950" y="156349"/>
              </a:lnTo>
              <a:lnTo>
                <a:pt x="279260" y="146685"/>
              </a:lnTo>
              <a:lnTo>
                <a:pt x="276834" y="139814"/>
              </a:lnTo>
              <a:lnTo>
                <a:pt x="276834" y="44234"/>
              </a:lnTo>
              <a:close/>
            </a:path>
            <a:path w="894715" h="190500">
              <a:moveTo>
                <a:pt x="371779" y="169989"/>
              </a:moveTo>
              <a:lnTo>
                <a:pt x="337261" y="169989"/>
              </a:lnTo>
              <a:lnTo>
                <a:pt x="338162" y="185712"/>
              </a:lnTo>
              <a:lnTo>
                <a:pt x="371779" y="185712"/>
              </a:lnTo>
              <a:lnTo>
                <a:pt x="371779" y="169989"/>
              </a:lnTo>
              <a:close/>
            </a:path>
            <a:path w="894715" h="190500">
              <a:moveTo>
                <a:pt x="371779" y="44234"/>
              </a:moveTo>
              <a:lnTo>
                <a:pt x="336689" y="44234"/>
              </a:lnTo>
              <a:lnTo>
                <a:pt x="336689" y="122008"/>
              </a:lnTo>
              <a:lnTo>
                <a:pt x="336550" y="122008"/>
              </a:lnTo>
              <a:lnTo>
                <a:pt x="336550" y="127177"/>
              </a:lnTo>
              <a:lnTo>
                <a:pt x="335699" y="131953"/>
              </a:lnTo>
              <a:lnTo>
                <a:pt x="332371" y="140817"/>
              </a:lnTo>
              <a:lnTo>
                <a:pt x="330034" y="144703"/>
              </a:lnTo>
              <a:lnTo>
                <a:pt x="327037" y="148056"/>
              </a:lnTo>
              <a:lnTo>
                <a:pt x="324091" y="151422"/>
              </a:lnTo>
              <a:lnTo>
                <a:pt x="320484" y="154025"/>
              </a:lnTo>
              <a:lnTo>
                <a:pt x="312166" y="157822"/>
              </a:lnTo>
              <a:lnTo>
                <a:pt x="307733" y="158762"/>
              </a:lnTo>
              <a:lnTo>
                <a:pt x="371779" y="158762"/>
              </a:lnTo>
              <a:lnTo>
                <a:pt x="371779" y="44234"/>
              </a:lnTo>
              <a:close/>
            </a:path>
            <a:path w="894715" h="190500">
              <a:moveTo>
                <a:pt x="834491" y="44284"/>
              </a:moveTo>
              <a:lnTo>
                <a:pt x="800874" y="44284"/>
              </a:lnTo>
              <a:lnTo>
                <a:pt x="800874" y="185762"/>
              </a:lnTo>
              <a:lnTo>
                <a:pt x="835964" y="185762"/>
              </a:lnTo>
              <a:lnTo>
                <a:pt x="835964" y="104063"/>
              </a:lnTo>
              <a:lnTo>
                <a:pt x="836904" y="99415"/>
              </a:lnTo>
              <a:lnTo>
                <a:pt x="866635" y="75399"/>
              </a:lnTo>
              <a:lnTo>
                <a:pt x="888026" y="75399"/>
              </a:lnTo>
              <a:lnTo>
                <a:pt x="890793" y="62661"/>
              </a:lnTo>
              <a:lnTo>
                <a:pt x="835393" y="62661"/>
              </a:lnTo>
              <a:lnTo>
                <a:pt x="834491" y="44284"/>
              </a:lnTo>
              <a:close/>
            </a:path>
            <a:path w="894715" h="190500">
              <a:moveTo>
                <a:pt x="888026" y="75399"/>
              </a:moveTo>
              <a:lnTo>
                <a:pt x="874763" y="75399"/>
              </a:lnTo>
              <a:lnTo>
                <a:pt x="877658" y="75590"/>
              </a:lnTo>
              <a:lnTo>
                <a:pt x="882650" y="76352"/>
              </a:lnTo>
              <a:lnTo>
                <a:pt x="885075" y="77063"/>
              </a:lnTo>
              <a:lnTo>
                <a:pt x="887450" y="78054"/>
              </a:lnTo>
              <a:lnTo>
                <a:pt x="888026" y="75399"/>
              </a:lnTo>
              <a:close/>
            </a:path>
            <a:path w="894715" h="190500">
              <a:moveTo>
                <a:pt x="880706" y="42481"/>
              </a:moveTo>
              <a:lnTo>
                <a:pt x="871575" y="42481"/>
              </a:lnTo>
              <a:lnTo>
                <a:pt x="866482" y="43192"/>
              </a:lnTo>
              <a:lnTo>
                <a:pt x="835393" y="62661"/>
              </a:lnTo>
              <a:lnTo>
                <a:pt x="890793" y="62661"/>
              </a:lnTo>
              <a:lnTo>
                <a:pt x="894588" y="45186"/>
              </a:lnTo>
              <a:lnTo>
                <a:pt x="891832" y="44145"/>
              </a:lnTo>
              <a:lnTo>
                <a:pt x="889076" y="43484"/>
              </a:lnTo>
              <a:lnTo>
                <a:pt x="886409" y="43053"/>
              </a:lnTo>
              <a:lnTo>
                <a:pt x="883742" y="42672"/>
              </a:lnTo>
              <a:lnTo>
                <a:pt x="880706" y="42481"/>
              </a:lnTo>
              <a:close/>
            </a:path>
            <a:path w="894715" h="190500">
              <a:moveTo>
                <a:pt x="880084" y="50"/>
              </a:moveTo>
              <a:lnTo>
                <a:pt x="876096" y="50"/>
              </a:lnTo>
              <a:lnTo>
                <a:pt x="875233" y="18567"/>
              </a:lnTo>
              <a:lnTo>
                <a:pt x="879233" y="18567"/>
              </a:lnTo>
              <a:lnTo>
                <a:pt x="879703" y="6540"/>
              </a:lnTo>
              <a:lnTo>
                <a:pt x="883719" y="6540"/>
              </a:lnTo>
              <a:lnTo>
                <a:pt x="880084" y="50"/>
              </a:lnTo>
              <a:close/>
            </a:path>
            <a:path w="894715" h="190500">
              <a:moveTo>
                <a:pt x="893946" y="6438"/>
              </a:moveTo>
              <a:lnTo>
                <a:pt x="889787" y="6438"/>
              </a:lnTo>
              <a:lnTo>
                <a:pt x="890308" y="18567"/>
              </a:lnTo>
              <a:lnTo>
                <a:pt x="894537" y="18567"/>
              </a:lnTo>
              <a:lnTo>
                <a:pt x="893946" y="6438"/>
              </a:lnTo>
              <a:close/>
            </a:path>
            <a:path w="894715" h="190500">
              <a:moveTo>
                <a:pt x="883719" y="6540"/>
              </a:moveTo>
              <a:lnTo>
                <a:pt x="879703" y="6540"/>
              </a:lnTo>
              <a:lnTo>
                <a:pt x="883742" y="13690"/>
              </a:lnTo>
              <a:lnTo>
                <a:pt x="885939" y="13690"/>
              </a:lnTo>
              <a:lnTo>
                <a:pt x="888581" y="8712"/>
              </a:lnTo>
              <a:lnTo>
                <a:pt x="884936" y="8712"/>
              </a:lnTo>
              <a:lnTo>
                <a:pt x="883719" y="6540"/>
              </a:lnTo>
              <a:close/>
            </a:path>
            <a:path w="894715" h="190500">
              <a:moveTo>
                <a:pt x="893635" y="50"/>
              </a:moveTo>
              <a:lnTo>
                <a:pt x="889647" y="50"/>
              </a:lnTo>
              <a:lnTo>
                <a:pt x="884936" y="8712"/>
              </a:lnTo>
              <a:lnTo>
                <a:pt x="888581" y="8712"/>
              </a:lnTo>
              <a:lnTo>
                <a:pt x="889787" y="6438"/>
              </a:lnTo>
              <a:lnTo>
                <a:pt x="893946" y="6438"/>
              </a:lnTo>
              <a:lnTo>
                <a:pt x="893635" y="50"/>
              </a:lnTo>
              <a:close/>
            </a:path>
            <a:path w="894715" h="190500">
              <a:moveTo>
                <a:pt x="867435" y="3746"/>
              </a:moveTo>
              <a:lnTo>
                <a:pt x="863206" y="3746"/>
              </a:lnTo>
              <a:lnTo>
                <a:pt x="863206" y="18567"/>
              </a:lnTo>
              <a:lnTo>
                <a:pt x="867435" y="18567"/>
              </a:lnTo>
              <a:lnTo>
                <a:pt x="867435" y="3746"/>
              </a:lnTo>
              <a:close/>
            </a:path>
            <a:path w="894715" h="190500">
              <a:moveTo>
                <a:pt x="873429" y="50"/>
              </a:moveTo>
              <a:lnTo>
                <a:pt x="857161" y="50"/>
              </a:lnTo>
              <a:lnTo>
                <a:pt x="857161" y="3746"/>
              </a:lnTo>
              <a:lnTo>
                <a:pt x="873429" y="3746"/>
              </a:lnTo>
              <a:lnTo>
                <a:pt x="873429" y="50"/>
              </a:lnTo>
              <a:close/>
            </a:path>
            <a:path w="894715" h="190500">
              <a:moveTo>
                <a:pt x="575246" y="74320"/>
              </a:moveTo>
              <a:lnTo>
                <a:pt x="540156" y="74320"/>
              </a:lnTo>
              <a:lnTo>
                <a:pt x="540156" y="146024"/>
              </a:lnTo>
              <a:lnTo>
                <a:pt x="558888" y="183959"/>
              </a:lnTo>
              <a:lnTo>
                <a:pt x="578002" y="190119"/>
              </a:lnTo>
              <a:lnTo>
                <a:pt x="594880" y="190119"/>
              </a:lnTo>
              <a:lnTo>
                <a:pt x="602449" y="188887"/>
              </a:lnTo>
              <a:lnTo>
                <a:pt x="615899" y="183959"/>
              </a:lnTo>
              <a:lnTo>
                <a:pt x="622744" y="179844"/>
              </a:lnTo>
              <a:lnTo>
                <a:pt x="629691" y="174117"/>
              </a:lnTo>
              <a:lnTo>
                <a:pt x="620376" y="160566"/>
              </a:lnTo>
              <a:lnTo>
                <a:pt x="586232" y="160566"/>
              </a:lnTo>
              <a:lnTo>
                <a:pt x="581901" y="158432"/>
              </a:lnTo>
              <a:lnTo>
                <a:pt x="576580" y="149961"/>
              </a:lnTo>
              <a:lnTo>
                <a:pt x="575246" y="143891"/>
              </a:lnTo>
              <a:lnTo>
                <a:pt x="575246" y="74320"/>
              </a:lnTo>
              <a:close/>
            </a:path>
            <a:path w="894715" h="190500">
              <a:moveTo>
                <a:pt x="614807" y="152463"/>
              </a:moveTo>
              <a:lnTo>
                <a:pt x="611809" y="154736"/>
              </a:lnTo>
              <a:lnTo>
                <a:pt x="608672" y="156591"/>
              </a:lnTo>
              <a:lnTo>
                <a:pt x="602119" y="159766"/>
              </a:lnTo>
              <a:lnTo>
                <a:pt x="597687" y="160566"/>
              </a:lnTo>
              <a:lnTo>
                <a:pt x="620376" y="160566"/>
              </a:lnTo>
              <a:lnTo>
                <a:pt x="614807" y="152463"/>
              </a:lnTo>
              <a:close/>
            </a:path>
            <a:path w="894715" h="190500">
              <a:moveTo>
                <a:pt x="612711" y="44234"/>
              </a:moveTo>
              <a:lnTo>
                <a:pt x="516382" y="44234"/>
              </a:lnTo>
              <a:lnTo>
                <a:pt x="516382" y="74320"/>
              </a:lnTo>
              <a:lnTo>
                <a:pt x="612711" y="74320"/>
              </a:lnTo>
              <a:lnTo>
                <a:pt x="612711" y="44234"/>
              </a:lnTo>
              <a:close/>
            </a:path>
            <a:path w="894715" h="190500">
              <a:moveTo>
                <a:pt x="575246" y="50"/>
              </a:moveTo>
              <a:lnTo>
                <a:pt x="540156" y="50"/>
              </a:lnTo>
              <a:lnTo>
                <a:pt x="540156" y="44234"/>
              </a:lnTo>
              <a:lnTo>
                <a:pt x="575246" y="44234"/>
              </a:lnTo>
              <a:lnTo>
                <a:pt x="575246" y="50"/>
              </a:lnTo>
              <a:close/>
            </a:path>
            <a:path w="894715" h="190500">
              <a:moveTo>
                <a:pt x="454952" y="74320"/>
              </a:moveTo>
              <a:lnTo>
                <a:pt x="419862" y="74320"/>
              </a:lnTo>
              <a:lnTo>
                <a:pt x="419862" y="146024"/>
              </a:lnTo>
              <a:lnTo>
                <a:pt x="438594" y="183959"/>
              </a:lnTo>
              <a:lnTo>
                <a:pt x="457708" y="190119"/>
              </a:lnTo>
              <a:lnTo>
                <a:pt x="474586" y="190119"/>
              </a:lnTo>
              <a:lnTo>
                <a:pt x="482142" y="188887"/>
              </a:lnTo>
              <a:lnTo>
                <a:pt x="495604" y="183959"/>
              </a:lnTo>
              <a:lnTo>
                <a:pt x="502450" y="179844"/>
              </a:lnTo>
              <a:lnTo>
                <a:pt x="509397" y="174117"/>
              </a:lnTo>
              <a:lnTo>
                <a:pt x="500082" y="160566"/>
              </a:lnTo>
              <a:lnTo>
                <a:pt x="465937" y="160566"/>
              </a:lnTo>
              <a:lnTo>
                <a:pt x="461606" y="158432"/>
              </a:lnTo>
              <a:lnTo>
                <a:pt x="458939" y="154216"/>
              </a:lnTo>
              <a:lnTo>
                <a:pt x="456285" y="149961"/>
              </a:lnTo>
              <a:lnTo>
                <a:pt x="454952" y="143891"/>
              </a:lnTo>
              <a:lnTo>
                <a:pt x="454952" y="74320"/>
              </a:lnTo>
              <a:close/>
            </a:path>
            <a:path w="894715" h="190500">
              <a:moveTo>
                <a:pt x="494512" y="152463"/>
              </a:moveTo>
              <a:lnTo>
                <a:pt x="477393" y="160566"/>
              </a:lnTo>
              <a:lnTo>
                <a:pt x="500082" y="160566"/>
              </a:lnTo>
              <a:lnTo>
                <a:pt x="494512" y="152463"/>
              </a:lnTo>
              <a:close/>
            </a:path>
            <a:path w="894715" h="190500">
              <a:moveTo>
                <a:pt x="492417" y="44234"/>
              </a:moveTo>
              <a:lnTo>
                <a:pt x="396087" y="44234"/>
              </a:lnTo>
              <a:lnTo>
                <a:pt x="396087" y="74320"/>
              </a:lnTo>
              <a:lnTo>
                <a:pt x="492417" y="74320"/>
              </a:lnTo>
              <a:lnTo>
                <a:pt x="492417" y="44234"/>
              </a:lnTo>
              <a:close/>
            </a:path>
            <a:path w="894715" h="190500">
              <a:moveTo>
                <a:pt x="454952" y="50"/>
              </a:moveTo>
              <a:lnTo>
                <a:pt x="419862" y="50"/>
              </a:lnTo>
              <a:lnTo>
                <a:pt x="419862" y="44234"/>
              </a:lnTo>
              <a:lnTo>
                <a:pt x="454952" y="44234"/>
              </a:lnTo>
              <a:lnTo>
                <a:pt x="454952" y="50"/>
              </a:lnTo>
              <a:close/>
            </a:path>
            <a:path w="894715" h="190500">
              <a:moveTo>
                <a:pt x="209791" y="50"/>
              </a:moveTo>
              <a:lnTo>
                <a:pt x="174701" y="50"/>
              </a:lnTo>
              <a:lnTo>
                <a:pt x="174701" y="185724"/>
              </a:lnTo>
              <a:lnTo>
                <a:pt x="209791" y="185724"/>
              </a:lnTo>
              <a:lnTo>
                <a:pt x="209791" y="50"/>
              </a:lnTo>
              <a:close/>
            </a:path>
            <a:path w="894715" h="190500">
              <a:moveTo>
                <a:pt x="149161" y="0"/>
              </a:moveTo>
              <a:lnTo>
                <a:pt x="0" y="0"/>
              </a:lnTo>
              <a:lnTo>
                <a:pt x="0" y="37134"/>
              </a:lnTo>
              <a:lnTo>
                <a:pt x="149161" y="37134"/>
              </a:lnTo>
              <a:lnTo>
                <a:pt x="149161" y="0"/>
              </a:lnTo>
              <a:close/>
            </a:path>
          </a:pathLst>
        </a:custGeom>
        <a:solidFill>
          <a:srgbClr val="FFFFFF"/>
        </a:solidFill>
      </xdr:spPr>
    </xdr:sp>
    <xdr:clientData/>
  </xdr:oneCellAnchor>
  <xdr:twoCellAnchor>
    <xdr:from>
      <xdr:col>1</xdr:col>
      <xdr:colOff>385355</xdr:colOff>
      <xdr:row>1</xdr:row>
      <xdr:rowOff>87086</xdr:rowOff>
    </xdr:from>
    <xdr:to>
      <xdr:col>15</xdr:col>
      <xdr:colOff>206828</xdr:colOff>
      <xdr:row>24</xdr:row>
      <xdr:rowOff>35859</xdr:rowOff>
    </xdr:to>
    <xdr:sp macro="" textlink="">
      <xdr:nvSpPr>
        <xdr:cNvPr id="4" name="TextBox 3">
          <a:extLst>
            <a:ext uri="{FF2B5EF4-FFF2-40B4-BE49-F238E27FC236}">
              <a16:creationId xmlns:a16="http://schemas.microsoft.com/office/drawing/2014/main" id="{7808CF28-B22B-FEE2-5228-DD39D29C4B91}"/>
            </a:ext>
          </a:extLst>
        </xdr:cNvPr>
        <xdr:cNvSpPr txBox="1"/>
      </xdr:nvSpPr>
      <xdr:spPr>
        <a:xfrm>
          <a:off x="492931" y="176733"/>
          <a:ext cx="8597921" cy="5300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200" b="1">
              <a:solidFill>
                <a:schemeClr val="bg1"/>
              </a:solidFill>
              <a:latin typeface="Antonio" pitchFamily="2" charset="0"/>
            </a:rPr>
            <a:t>FLUTTER </a:t>
          </a:r>
        </a:p>
        <a:p>
          <a:r>
            <a:rPr lang="en-GB" sz="7200" b="1">
              <a:solidFill>
                <a:schemeClr val="bg1"/>
              </a:solidFill>
              <a:latin typeface="Antonio" pitchFamily="2" charset="0"/>
            </a:rPr>
            <a:t>ENTERTAINMENT PLC</a:t>
          </a:r>
        </a:p>
        <a:p>
          <a:r>
            <a:rPr lang="en-GB" sz="7200" b="1">
              <a:solidFill>
                <a:schemeClr val="bg1"/>
              </a:solidFill>
              <a:latin typeface="Antonio" pitchFamily="2" charset="0"/>
            </a:rPr>
            <a:t>Q4 2025</a:t>
          </a:r>
        </a:p>
        <a:p>
          <a:r>
            <a:rPr lang="en-GB" sz="7200" b="1">
              <a:solidFill>
                <a:schemeClr val="bg1"/>
              </a:solidFill>
              <a:latin typeface="Antonio" pitchFamily="2" charset="0"/>
            </a:rPr>
            <a:t>KPI Pack</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80C09-E41F-40EC-9C95-66A5DC349787}">
  <sheetPr codeName="Sheet1">
    <tabColor rgb="FF002060"/>
    <pageSetUpPr fitToPage="1"/>
  </sheetPr>
  <dimension ref="B1:HH38"/>
  <sheetViews>
    <sheetView showGridLines="0" tabSelected="1" zoomScale="85" zoomScaleNormal="85" workbookViewId="0">
      <selection activeCell="J31" sqref="J31"/>
    </sheetView>
  </sheetViews>
  <sheetFormatPr defaultRowHeight="15"/>
  <cols>
    <col min="1" max="1" width="1.5703125" customWidth="1"/>
    <col min="2" max="2" width="5.7109375" style="52" customWidth="1"/>
    <col min="3" max="17" width="9.42578125" style="52"/>
    <col min="18" max="18" width="18.42578125" style="52" customWidth="1"/>
    <col min="19" max="216" width="9.42578125" style="52"/>
  </cols>
  <sheetData>
    <row r="1" spans="2:21" ht="7.15" customHeight="1" thickBot="1"/>
    <row r="2" spans="2:21" ht="15" customHeight="1">
      <c r="B2" s="56"/>
      <c r="C2" s="51"/>
      <c r="D2" s="51"/>
      <c r="E2" s="51"/>
      <c r="F2" s="51"/>
      <c r="G2" s="51"/>
      <c r="H2" s="51"/>
      <c r="I2" s="51"/>
      <c r="J2" s="51"/>
      <c r="K2" s="51"/>
      <c r="L2" s="51"/>
      <c r="M2" s="51"/>
      <c r="N2" s="51"/>
      <c r="O2" s="51"/>
      <c r="P2" s="51"/>
      <c r="Q2" s="54"/>
      <c r="R2" s="54"/>
    </row>
    <row r="3" spans="2:21" ht="15" customHeight="1">
      <c r="B3" s="53"/>
      <c r="C3" s="295"/>
      <c r="D3" s="295"/>
      <c r="E3" s="295"/>
      <c r="F3" s="295"/>
      <c r="G3" s="295"/>
      <c r="H3" s="295"/>
      <c r="I3" s="295"/>
      <c r="J3" s="295"/>
      <c r="K3" s="295"/>
      <c r="L3" s="295"/>
      <c r="M3" s="295"/>
      <c r="N3" s="295"/>
      <c r="O3" s="295"/>
      <c r="P3" s="50"/>
      <c r="Q3" s="58"/>
      <c r="R3" s="58"/>
    </row>
    <row r="4" spans="2:21" ht="15" customHeight="1">
      <c r="B4" s="53"/>
      <c r="C4" s="295"/>
      <c r="D4" s="295"/>
      <c r="E4" s="295"/>
      <c r="F4" s="295"/>
      <c r="G4" s="295"/>
      <c r="H4" s="295"/>
      <c r="I4" s="295"/>
      <c r="J4" s="295"/>
      <c r="K4" s="295"/>
      <c r="L4" s="295"/>
      <c r="M4" s="295"/>
      <c r="N4" s="295"/>
      <c r="O4" s="295"/>
      <c r="P4" s="50"/>
      <c r="Q4" s="58"/>
      <c r="R4" s="58"/>
    </row>
    <row r="5" spans="2:21" ht="15" customHeight="1">
      <c r="B5" s="53"/>
      <c r="C5" s="295"/>
      <c r="D5" s="295"/>
      <c r="E5" s="295"/>
      <c r="F5" s="295"/>
      <c r="G5" s="295"/>
      <c r="H5" s="295"/>
      <c r="I5" s="295"/>
      <c r="J5" s="295"/>
      <c r="K5" s="295"/>
      <c r="L5" s="295"/>
      <c r="M5" s="295"/>
      <c r="N5" s="295"/>
      <c r="O5" s="295"/>
      <c r="P5" s="50"/>
      <c r="Q5" s="58"/>
      <c r="R5" s="58"/>
    </row>
    <row r="6" spans="2:21" ht="15" customHeight="1">
      <c r="B6" s="53"/>
      <c r="C6" s="295"/>
      <c r="D6" s="295"/>
      <c r="E6" s="295"/>
      <c r="F6" s="295"/>
      <c r="G6" s="295"/>
      <c r="H6" s="295"/>
      <c r="I6" s="295"/>
      <c r="J6" s="295"/>
      <c r="K6" s="295"/>
      <c r="L6" s="295"/>
      <c r="M6" s="295"/>
      <c r="N6" s="295"/>
      <c r="O6" s="295"/>
      <c r="P6" s="50"/>
      <c r="Q6" s="58"/>
      <c r="R6" s="58"/>
    </row>
    <row r="7" spans="2:21" ht="15" customHeight="1">
      <c r="B7" s="53"/>
      <c r="C7" s="295"/>
      <c r="D7" s="295"/>
      <c r="E7" s="295"/>
      <c r="F7" s="295"/>
      <c r="G7" s="295"/>
      <c r="H7" s="295"/>
      <c r="I7" s="295"/>
      <c r="J7" s="295"/>
      <c r="K7" s="295"/>
      <c r="L7" s="295"/>
      <c r="M7" s="295"/>
      <c r="N7" s="295"/>
      <c r="O7" s="295"/>
      <c r="P7" s="50"/>
      <c r="Q7" s="58"/>
      <c r="R7" s="58"/>
    </row>
    <row r="8" spans="2:21" ht="44.25" customHeight="1">
      <c r="B8" s="53"/>
      <c r="C8" s="295"/>
      <c r="D8" s="295"/>
      <c r="E8" s="295"/>
      <c r="F8" s="295"/>
      <c r="G8" s="295"/>
      <c r="H8" s="295"/>
      <c r="I8" s="295"/>
      <c r="J8" s="295"/>
      <c r="K8" s="295"/>
      <c r="L8" s="295"/>
      <c r="M8" s="295"/>
      <c r="N8" s="295"/>
      <c r="O8" s="295"/>
      <c r="P8" s="50"/>
      <c r="Q8" s="58"/>
      <c r="R8" s="58"/>
    </row>
    <row r="9" spans="2:21" ht="15" customHeight="1">
      <c r="B9" s="55"/>
      <c r="C9" s="295"/>
      <c r="D9" s="295"/>
      <c r="E9" s="295"/>
      <c r="F9" s="295"/>
      <c r="G9" s="295"/>
      <c r="H9" s="295"/>
      <c r="I9" s="295"/>
      <c r="J9" s="295"/>
      <c r="K9" s="295"/>
      <c r="L9" s="295"/>
      <c r="M9" s="295"/>
      <c r="N9" s="295"/>
      <c r="O9" s="295"/>
      <c r="P9" s="58"/>
      <c r="Q9" s="58"/>
      <c r="R9" s="58"/>
    </row>
    <row r="10" spans="2:21" ht="15" customHeight="1">
      <c r="B10" s="60"/>
      <c r="C10" s="295"/>
      <c r="D10" s="295"/>
      <c r="E10" s="295"/>
      <c r="F10" s="295"/>
      <c r="G10" s="295"/>
      <c r="H10" s="295"/>
      <c r="I10" s="295"/>
      <c r="J10" s="295"/>
      <c r="K10" s="295"/>
      <c r="L10" s="295"/>
      <c r="M10" s="295"/>
      <c r="N10" s="295"/>
      <c r="O10" s="295"/>
      <c r="P10" s="50"/>
      <c r="Q10" s="50"/>
      <c r="R10" s="50"/>
      <c r="S10" s="59"/>
      <c r="T10" s="59"/>
      <c r="U10" s="59"/>
    </row>
    <row r="11" spans="2:21" ht="15" customHeight="1">
      <c r="B11" s="60"/>
      <c r="C11" s="295"/>
      <c r="D11" s="295"/>
      <c r="E11" s="295"/>
      <c r="F11" s="295"/>
      <c r="G11" s="295"/>
      <c r="H11" s="295"/>
      <c r="I11" s="295"/>
      <c r="J11" s="295"/>
      <c r="K11" s="295"/>
      <c r="L11" s="295"/>
      <c r="M11" s="295"/>
      <c r="N11" s="295"/>
      <c r="O11" s="295"/>
      <c r="P11" s="50"/>
      <c r="Q11" s="50"/>
      <c r="R11" s="50"/>
      <c r="S11" s="59"/>
      <c r="T11" s="59"/>
      <c r="U11" s="59"/>
    </row>
    <row r="12" spans="2:21" ht="15" customHeight="1">
      <c r="B12" s="60"/>
      <c r="C12" s="295"/>
      <c r="D12" s="295"/>
      <c r="E12" s="295"/>
      <c r="F12" s="295"/>
      <c r="G12" s="295"/>
      <c r="H12" s="295"/>
      <c r="I12" s="295"/>
      <c r="J12" s="295"/>
      <c r="K12" s="295"/>
      <c r="L12" s="295"/>
      <c r="M12" s="295"/>
      <c r="N12" s="295"/>
      <c r="O12" s="295"/>
      <c r="P12" s="50"/>
      <c r="Q12" s="50"/>
      <c r="R12" s="50"/>
      <c r="S12" s="59"/>
      <c r="T12" s="59"/>
      <c r="U12" s="59"/>
    </row>
    <row r="13" spans="2:21" ht="15" customHeight="1">
      <c r="B13" s="60"/>
      <c r="C13" s="295"/>
      <c r="D13" s="295"/>
      <c r="E13" s="295"/>
      <c r="F13" s="295"/>
      <c r="G13" s="295"/>
      <c r="H13" s="295"/>
      <c r="I13" s="295"/>
      <c r="J13" s="295"/>
      <c r="K13" s="295"/>
      <c r="L13" s="295"/>
      <c r="M13" s="295"/>
      <c r="N13" s="295"/>
      <c r="O13" s="295"/>
      <c r="P13" s="50"/>
      <c r="Q13" s="50"/>
      <c r="R13" s="50"/>
      <c r="S13" s="59"/>
      <c r="T13" s="59"/>
      <c r="U13" s="59"/>
    </row>
    <row r="14" spans="2:21" ht="15" customHeight="1">
      <c r="B14" s="60"/>
      <c r="C14" s="295"/>
      <c r="D14" s="295"/>
      <c r="E14" s="295"/>
      <c r="F14" s="295"/>
      <c r="G14" s="295"/>
      <c r="H14" s="295"/>
      <c r="I14" s="295"/>
      <c r="J14" s="295"/>
      <c r="K14" s="295"/>
      <c r="L14" s="295"/>
      <c r="M14" s="295"/>
      <c r="N14" s="295"/>
      <c r="O14" s="295"/>
      <c r="P14" s="50"/>
      <c r="Q14" s="50"/>
      <c r="R14" s="50"/>
      <c r="S14" s="59"/>
      <c r="T14" s="59"/>
      <c r="U14" s="59"/>
    </row>
    <row r="15" spans="2:21" ht="15" customHeight="1">
      <c r="B15" s="60"/>
      <c r="C15" s="295"/>
      <c r="D15" s="295"/>
      <c r="E15" s="295"/>
      <c r="F15" s="295"/>
      <c r="G15" s="295"/>
      <c r="H15" s="295"/>
      <c r="I15" s="295"/>
      <c r="J15" s="295"/>
      <c r="K15" s="295"/>
      <c r="L15" s="295"/>
      <c r="M15" s="295"/>
      <c r="N15" s="295"/>
      <c r="O15" s="295"/>
      <c r="P15" s="50"/>
      <c r="Q15" s="50"/>
      <c r="R15" s="50"/>
      <c r="S15" s="59"/>
      <c r="T15" s="59"/>
      <c r="U15" s="59"/>
    </row>
    <row r="16" spans="2:21" ht="15" customHeight="1">
      <c r="B16" s="60"/>
      <c r="C16" s="295"/>
      <c r="D16" s="295"/>
      <c r="E16" s="295"/>
      <c r="F16" s="295"/>
      <c r="G16" s="295"/>
      <c r="H16" s="295"/>
      <c r="I16" s="295"/>
      <c r="J16" s="295"/>
      <c r="K16" s="295"/>
      <c r="L16" s="295"/>
      <c r="M16" s="295"/>
      <c r="N16" s="295"/>
      <c r="O16" s="295"/>
      <c r="P16" s="50"/>
      <c r="Q16" s="50"/>
      <c r="R16" s="50"/>
      <c r="S16" s="59"/>
      <c r="T16" s="59"/>
      <c r="U16" s="59"/>
    </row>
    <row r="17" spans="2:216" ht="15" customHeight="1">
      <c r="B17" s="60"/>
      <c r="C17" s="295"/>
      <c r="D17" s="295"/>
      <c r="E17" s="295"/>
      <c r="F17" s="295"/>
      <c r="G17" s="295"/>
      <c r="H17" s="295"/>
      <c r="I17" s="295"/>
      <c r="J17" s="295"/>
      <c r="K17" s="295"/>
      <c r="L17" s="295"/>
      <c r="M17" s="295"/>
      <c r="N17" s="295"/>
      <c r="O17" s="295"/>
      <c r="P17" s="50"/>
      <c r="Q17" s="50"/>
      <c r="R17" s="50"/>
      <c r="S17" s="59"/>
      <c r="T17" s="59"/>
      <c r="U17" s="59"/>
    </row>
    <row r="18" spans="2:216" ht="15" customHeight="1">
      <c r="B18" s="60"/>
      <c r="C18" s="295"/>
      <c r="D18" s="295"/>
      <c r="E18" s="295"/>
      <c r="F18" s="295"/>
      <c r="G18" s="295"/>
      <c r="H18" s="295"/>
      <c r="I18" s="295"/>
      <c r="J18" s="295"/>
      <c r="K18" s="295"/>
      <c r="L18" s="295"/>
      <c r="M18" s="295"/>
      <c r="N18" s="295"/>
      <c r="O18" s="295"/>
      <c r="P18" s="50"/>
      <c r="Q18" s="50"/>
      <c r="R18" s="50"/>
      <c r="S18" s="59"/>
      <c r="T18" s="59"/>
      <c r="U18" s="59"/>
    </row>
    <row r="19" spans="2:216" ht="28.15" customHeight="1">
      <c r="B19" s="60"/>
      <c r="C19" s="295"/>
      <c r="D19" s="295"/>
      <c r="E19" s="295"/>
      <c r="F19" s="295"/>
      <c r="G19" s="295"/>
      <c r="H19" s="295"/>
      <c r="I19" s="295"/>
      <c r="J19" s="295"/>
      <c r="K19" s="295"/>
      <c r="L19" s="295"/>
      <c r="M19" s="295"/>
      <c r="N19" s="295"/>
      <c r="O19" s="295"/>
      <c r="P19" s="50"/>
      <c r="Q19" s="50"/>
      <c r="R19" s="50"/>
      <c r="S19" s="59"/>
      <c r="T19" s="59"/>
      <c r="U19" s="59"/>
    </row>
    <row r="20" spans="2:216" ht="52.9" customHeight="1">
      <c r="B20" s="60"/>
      <c r="C20" s="295"/>
      <c r="D20" s="295"/>
      <c r="E20" s="295"/>
      <c r="F20" s="295"/>
      <c r="G20" s="295"/>
      <c r="H20" s="295"/>
      <c r="I20" s="295"/>
      <c r="J20" s="295"/>
      <c r="K20" s="295"/>
      <c r="L20" s="295"/>
      <c r="M20" s="295"/>
      <c r="N20" s="295"/>
      <c r="O20" s="295"/>
      <c r="P20" s="58"/>
      <c r="Q20" s="58"/>
      <c r="R20" s="58"/>
    </row>
    <row r="21" spans="2:216" ht="15" customHeight="1">
      <c r="B21" s="60"/>
      <c r="C21" s="296"/>
      <c r="D21" s="297"/>
      <c r="E21" s="297"/>
      <c r="F21" s="297"/>
      <c r="G21" s="297"/>
      <c r="H21" s="297"/>
      <c r="I21" s="297"/>
      <c r="J21" s="297"/>
      <c r="K21" s="297"/>
      <c r="L21" s="297"/>
      <c r="M21" s="297"/>
      <c r="N21" s="297"/>
      <c r="O21" s="297"/>
      <c r="P21" s="297"/>
      <c r="Q21" s="297"/>
      <c r="R21" s="58"/>
    </row>
    <row r="22" spans="2:216" ht="15" customHeight="1">
      <c r="B22" s="60"/>
      <c r="C22" s="297"/>
      <c r="D22" s="297"/>
      <c r="E22" s="297"/>
      <c r="F22" s="297"/>
      <c r="G22" s="297"/>
      <c r="H22" s="297"/>
      <c r="I22" s="297"/>
      <c r="J22" s="297"/>
      <c r="K22" s="297"/>
      <c r="L22" s="297"/>
      <c r="M22" s="297"/>
      <c r="N22" s="297"/>
      <c r="O22" s="297"/>
      <c r="P22" s="297"/>
      <c r="Q22" s="297"/>
      <c r="R22" s="58"/>
    </row>
    <row r="23" spans="2:216" ht="15" customHeight="1">
      <c r="B23" s="60"/>
      <c r="C23" s="297"/>
      <c r="D23" s="297"/>
      <c r="E23" s="297"/>
      <c r="F23" s="297"/>
      <c r="G23" s="297"/>
      <c r="H23" s="297"/>
      <c r="I23" s="297"/>
      <c r="J23" s="297"/>
      <c r="K23" s="297"/>
      <c r="L23" s="297"/>
      <c r="M23" s="297"/>
      <c r="N23" s="297"/>
      <c r="O23" s="297"/>
      <c r="P23" s="297"/>
      <c r="Q23" s="297"/>
      <c r="R23" s="58"/>
    </row>
    <row r="24" spans="2:216" ht="15" customHeight="1">
      <c r="B24" s="60"/>
      <c r="C24" s="297"/>
      <c r="D24" s="297"/>
      <c r="E24" s="297"/>
      <c r="F24" s="297"/>
      <c r="G24" s="297"/>
      <c r="H24" s="297"/>
      <c r="I24" s="297"/>
      <c r="J24" s="297"/>
      <c r="K24" s="297"/>
      <c r="L24" s="297"/>
      <c r="M24" s="297"/>
      <c r="N24" s="297"/>
      <c r="O24" s="297"/>
      <c r="P24" s="297"/>
      <c r="Q24" s="297"/>
      <c r="R24" s="58"/>
    </row>
    <row r="25" spans="2:216" ht="15" customHeight="1">
      <c r="B25" s="60"/>
      <c r="C25" s="297"/>
      <c r="D25" s="297"/>
      <c r="E25" s="297"/>
      <c r="F25" s="297"/>
      <c r="G25" s="297"/>
      <c r="H25" s="297"/>
      <c r="I25" s="297"/>
      <c r="J25" s="297"/>
      <c r="K25" s="297"/>
      <c r="L25" s="297"/>
      <c r="M25" s="297"/>
      <c r="N25" s="297"/>
      <c r="O25" s="297"/>
      <c r="P25" s="297"/>
      <c r="Q25" s="297"/>
      <c r="R25" s="58"/>
    </row>
    <row r="26" spans="2:216" ht="14.45" customHeight="1">
      <c r="B26" s="60"/>
      <c r="C26" s="297"/>
      <c r="D26" s="297"/>
      <c r="E26" s="297"/>
      <c r="F26" s="297"/>
      <c r="G26" s="297"/>
      <c r="H26" s="297"/>
      <c r="I26" s="297"/>
      <c r="J26" s="297"/>
      <c r="K26" s="297"/>
      <c r="L26" s="297"/>
      <c r="M26" s="297"/>
      <c r="N26" s="297"/>
      <c r="O26" s="297"/>
      <c r="P26" s="297"/>
      <c r="Q26" s="297"/>
      <c r="R26" s="58"/>
    </row>
    <row r="27" spans="2:216" ht="15.75" thickBot="1">
      <c r="B27" s="57"/>
      <c r="C27" s="61"/>
      <c r="D27" s="61"/>
      <c r="E27" s="61"/>
      <c r="F27" s="61"/>
      <c r="G27" s="61"/>
      <c r="H27" s="61"/>
      <c r="I27" s="61"/>
      <c r="J27" s="61"/>
      <c r="K27" s="61"/>
      <c r="L27" s="61"/>
      <c r="M27" s="61"/>
      <c r="N27" s="61"/>
      <c r="O27" s="61"/>
      <c r="P27" s="61"/>
      <c r="Q27" s="61"/>
      <c r="R27" s="61"/>
    </row>
    <row r="28" spans="2:216" ht="15" customHeight="1">
      <c r="B28" s="244"/>
      <c r="C28" s="244"/>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c r="FK28" s="244"/>
      <c r="FL28" s="244"/>
      <c r="FM28" s="244"/>
      <c r="FN28" s="244"/>
      <c r="FO28" s="244"/>
      <c r="FP28" s="244"/>
      <c r="FQ28" s="244"/>
      <c r="FR28" s="244"/>
      <c r="FS28" s="244"/>
      <c r="FT28" s="244"/>
      <c r="FU28" s="244"/>
      <c r="FV28" s="244"/>
      <c r="FW28" s="244"/>
      <c r="FX28" s="244"/>
      <c r="FY28" s="244"/>
      <c r="FZ28" s="244"/>
      <c r="GA28" s="244"/>
      <c r="GB28" s="244"/>
      <c r="GC28" s="244"/>
      <c r="GD28" s="244"/>
      <c r="GE28" s="244"/>
      <c r="GF28" s="244"/>
      <c r="GG28" s="244"/>
      <c r="GH28" s="244"/>
      <c r="GI28" s="244"/>
      <c r="GJ28" s="244"/>
      <c r="GK28" s="244"/>
      <c r="GL28" s="244"/>
      <c r="GM28" s="244"/>
      <c r="GN28" s="244"/>
      <c r="GO28" s="244"/>
      <c r="GP28" s="244"/>
      <c r="GQ28" s="244"/>
      <c r="GR28" s="244"/>
      <c r="GS28" s="244"/>
      <c r="GT28" s="244"/>
      <c r="GU28" s="244"/>
      <c r="GV28" s="244"/>
      <c r="GW28" s="244"/>
      <c r="GX28" s="244"/>
      <c r="GY28" s="244"/>
      <c r="GZ28" s="244"/>
      <c r="HA28" s="244"/>
      <c r="HB28" s="244"/>
      <c r="HC28" s="244"/>
      <c r="HD28" s="244"/>
      <c r="HE28" s="244"/>
      <c r="HF28" s="244"/>
      <c r="HG28" s="244"/>
      <c r="HH28" s="244"/>
    </row>
    <row r="29" spans="2:216" s="6" customFormat="1" ht="15" customHeight="1">
      <c r="B29" s="247"/>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c r="BB29" s="248"/>
      <c r="BC29" s="248"/>
      <c r="BD29" s="248"/>
      <c r="BE29" s="248"/>
      <c r="BF29" s="248"/>
      <c r="BG29" s="248"/>
      <c r="BH29" s="248"/>
      <c r="BI29" s="248"/>
      <c r="BJ29" s="248"/>
      <c r="BK29" s="248"/>
      <c r="BL29" s="248"/>
      <c r="BM29" s="248"/>
      <c r="BN29" s="248"/>
      <c r="BO29" s="248"/>
      <c r="BP29" s="248"/>
      <c r="BQ29" s="248"/>
      <c r="BR29" s="248"/>
      <c r="BS29" s="248"/>
      <c r="BT29" s="248"/>
      <c r="BU29" s="248"/>
      <c r="BV29" s="248"/>
      <c r="BW29" s="248"/>
      <c r="BX29" s="248"/>
      <c r="BY29" s="248"/>
      <c r="BZ29" s="248"/>
      <c r="CA29" s="248"/>
      <c r="CB29" s="248"/>
      <c r="CC29" s="248"/>
      <c r="CD29" s="248"/>
      <c r="CE29" s="248"/>
      <c r="CF29" s="248"/>
      <c r="CG29" s="248"/>
      <c r="CH29" s="248"/>
      <c r="CI29" s="248"/>
      <c r="CJ29" s="248"/>
      <c r="CK29" s="248"/>
      <c r="CL29" s="248"/>
      <c r="CM29" s="248"/>
      <c r="CN29" s="248"/>
      <c r="CO29" s="248"/>
      <c r="CP29" s="248"/>
      <c r="CQ29" s="248"/>
      <c r="CR29" s="248"/>
      <c r="CS29" s="248"/>
      <c r="CT29" s="248"/>
      <c r="CU29" s="248"/>
      <c r="CV29" s="248"/>
      <c r="CW29" s="248"/>
      <c r="CX29" s="248"/>
      <c r="CY29" s="248"/>
      <c r="CZ29" s="248"/>
      <c r="DA29" s="248"/>
      <c r="DB29" s="248"/>
      <c r="DC29" s="248"/>
      <c r="DD29" s="248"/>
      <c r="DE29" s="248"/>
      <c r="DF29" s="248"/>
      <c r="DG29" s="248"/>
      <c r="DH29" s="248"/>
      <c r="DI29" s="248"/>
      <c r="DJ29" s="248"/>
      <c r="DK29" s="248"/>
      <c r="DL29" s="248"/>
      <c r="DM29" s="248"/>
      <c r="DN29" s="248"/>
      <c r="DO29" s="248"/>
      <c r="DP29" s="248"/>
      <c r="DQ29" s="248"/>
      <c r="DR29" s="248"/>
      <c r="DS29" s="248"/>
      <c r="DT29" s="248"/>
      <c r="DU29" s="248"/>
      <c r="DV29" s="248"/>
      <c r="DW29" s="248"/>
      <c r="DX29" s="248"/>
      <c r="DY29" s="248"/>
      <c r="DZ29" s="248"/>
      <c r="EA29" s="248"/>
      <c r="EB29" s="248"/>
      <c r="EC29" s="248"/>
      <c r="ED29" s="248"/>
      <c r="EE29" s="248"/>
      <c r="EF29" s="248"/>
      <c r="EG29" s="248"/>
      <c r="EH29" s="248"/>
      <c r="EI29" s="248"/>
      <c r="EJ29" s="248"/>
      <c r="EK29" s="248"/>
      <c r="EL29" s="248"/>
      <c r="EM29" s="248"/>
      <c r="EN29" s="248"/>
      <c r="EO29" s="248"/>
      <c r="EP29" s="248"/>
      <c r="EQ29" s="248"/>
      <c r="ER29" s="248"/>
      <c r="ES29" s="248"/>
      <c r="ET29" s="248"/>
      <c r="EU29" s="248"/>
      <c r="EV29" s="248"/>
      <c r="EW29" s="248"/>
      <c r="EX29" s="248"/>
      <c r="EY29" s="248"/>
      <c r="EZ29" s="248"/>
      <c r="FA29" s="248"/>
      <c r="FB29" s="248"/>
      <c r="FC29" s="248"/>
      <c r="FD29" s="248"/>
      <c r="FE29" s="248"/>
      <c r="FF29" s="248"/>
      <c r="FG29" s="248"/>
      <c r="FH29" s="248"/>
      <c r="FI29" s="248"/>
      <c r="FJ29" s="248"/>
      <c r="FK29" s="248"/>
      <c r="FL29" s="248"/>
      <c r="FM29" s="248"/>
      <c r="FN29" s="248"/>
      <c r="FO29" s="248"/>
      <c r="FP29" s="248"/>
      <c r="FQ29" s="248"/>
      <c r="FR29" s="248"/>
      <c r="FS29" s="248"/>
      <c r="FT29" s="248"/>
      <c r="FU29" s="248"/>
      <c r="FV29" s="248"/>
      <c r="FW29" s="248"/>
      <c r="FX29" s="248"/>
      <c r="FY29" s="248"/>
      <c r="FZ29" s="248"/>
      <c r="GA29" s="248"/>
      <c r="GB29" s="248"/>
      <c r="GC29" s="248"/>
      <c r="GD29" s="248"/>
      <c r="GE29" s="248"/>
      <c r="GF29" s="248"/>
      <c r="GG29" s="248"/>
      <c r="GH29" s="248"/>
      <c r="GI29" s="248"/>
      <c r="GJ29" s="248"/>
      <c r="GK29" s="248"/>
      <c r="GL29" s="248"/>
      <c r="GM29" s="248"/>
      <c r="GN29" s="248"/>
      <c r="GO29" s="248"/>
      <c r="GP29" s="248"/>
      <c r="GQ29" s="248"/>
      <c r="GR29" s="248"/>
      <c r="GS29" s="248"/>
      <c r="GT29" s="248"/>
      <c r="GU29" s="248"/>
      <c r="GV29" s="248"/>
      <c r="GW29" s="248"/>
      <c r="GX29" s="248"/>
      <c r="GY29" s="248"/>
      <c r="GZ29" s="248"/>
      <c r="HA29" s="248"/>
      <c r="HB29" s="248"/>
      <c r="HC29" s="248"/>
      <c r="HD29" s="248"/>
      <c r="HE29" s="248"/>
      <c r="HF29" s="248"/>
      <c r="HG29" s="248"/>
      <c r="HH29" s="248"/>
    </row>
    <row r="30" spans="2:216" s="172" customFormat="1" ht="15" customHeight="1">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249"/>
      <c r="CO30" s="249"/>
      <c r="CP30" s="249"/>
      <c r="CQ30" s="249"/>
      <c r="CR30" s="249"/>
      <c r="CS30" s="249"/>
      <c r="CT30" s="249"/>
      <c r="CU30" s="249"/>
      <c r="CV30" s="249"/>
      <c r="CW30" s="249"/>
      <c r="CX30" s="249"/>
      <c r="CY30" s="249"/>
      <c r="CZ30" s="249"/>
      <c r="DA30" s="249"/>
      <c r="DB30" s="249"/>
      <c r="DC30" s="249"/>
      <c r="DD30" s="249"/>
      <c r="DE30" s="249"/>
      <c r="DF30" s="249"/>
      <c r="DG30" s="249"/>
      <c r="DH30" s="249"/>
      <c r="DI30" s="249"/>
      <c r="DJ30" s="249"/>
      <c r="DK30" s="249"/>
      <c r="DL30" s="249"/>
      <c r="DM30" s="249"/>
      <c r="DN30" s="249"/>
      <c r="DO30" s="249"/>
      <c r="DP30" s="249"/>
      <c r="DQ30" s="249"/>
      <c r="DR30" s="249"/>
      <c r="DS30" s="249"/>
      <c r="DT30" s="249"/>
      <c r="DU30" s="249"/>
      <c r="DV30" s="249"/>
      <c r="DW30" s="249"/>
      <c r="DX30" s="249"/>
      <c r="DY30" s="249"/>
      <c r="DZ30" s="249"/>
      <c r="EA30" s="249"/>
      <c r="EB30" s="249"/>
      <c r="EC30" s="249"/>
      <c r="ED30" s="249"/>
      <c r="EE30" s="249"/>
      <c r="EF30" s="249"/>
      <c r="EG30" s="249"/>
      <c r="EH30" s="249"/>
      <c r="EI30" s="249"/>
      <c r="EJ30" s="249"/>
      <c r="EK30" s="249"/>
      <c r="EL30" s="249"/>
      <c r="EM30" s="249"/>
      <c r="EN30" s="249"/>
      <c r="EO30" s="249"/>
      <c r="EP30" s="249"/>
      <c r="EQ30" s="249"/>
      <c r="ER30" s="249"/>
      <c r="ES30" s="249"/>
      <c r="ET30" s="249"/>
      <c r="EU30" s="249"/>
      <c r="EV30" s="249"/>
      <c r="EW30" s="249"/>
      <c r="EX30" s="249"/>
      <c r="EY30" s="249"/>
      <c r="EZ30" s="249"/>
      <c r="FA30" s="249"/>
      <c r="FB30" s="249"/>
      <c r="FC30" s="249"/>
      <c r="FD30" s="249"/>
      <c r="FE30" s="249"/>
      <c r="FF30" s="249"/>
      <c r="FG30" s="249"/>
      <c r="FH30" s="249"/>
      <c r="FI30" s="249"/>
      <c r="FJ30" s="249"/>
      <c r="FK30" s="249"/>
      <c r="FL30" s="249"/>
      <c r="FM30" s="249"/>
      <c r="FN30" s="249"/>
      <c r="FO30" s="249"/>
      <c r="FP30" s="249"/>
      <c r="FQ30" s="249"/>
      <c r="FR30" s="249"/>
      <c r="FS30" s="249"/>
      <c r="FT30" s="249"/>
      <c r="FU30" s="249"/>
      <c r="FV30" s="249"/>
      <c r="FW30" s="249"/>
      <c r="FX30" s="249"/>
      <c r="FY30" s="249"/>
      <c r="FZ30" s="249"/>
      <c r="GA30" s="249"/>
      <c r="GB30" s="249"/>
      <c r="GC30" s="249"/>
      <c r="GD30" s="249"/>
      <c r="GE30" s="249"/>
      <c r="GF30" s="249"/>
      <c r="GG30" s="249"/>
      <c r="GH30" s="249"/>
      <c r="GI30" s="249"/>
      <c r="GJ30" s="249"/>
      <c r="GK30" s="249"/>
      <c r="GL30" s="249"/>
      <c r="GM30" s="249"/>
      <c r="GN30" s="249"/>
      <c r="GO30" s="249"/>
      <c r="GP30" s="249"/>
      <c r="GQ30" s="249"/>
      <c r="GR30" s="249"/>
      <c r="GS30" s="249"/>
      <c r="GT30" s="249"/>
      <c r="GU30" s="249"/>
      <c r="GV30" s="249"/>
      <c r="GW30" s="249"/>
      <c r="GX30" s="249"/>
      <c r="GY30" s="249"/>
      <c r="GZ30" s="249"/>
      <c r="HA30" s="249"/>
      <c r="HB30" s="249"/>
      <c r="HC30" s="249"/>
      <c r="HD30" s="249"/>
      <c r="HE30" s="249"/>
      <c r="HF30" s="249"/>
      <c r="HG30" s="249"/>
      <c r="HH30" s="249"/>
    </row>
    <row r="31" spans="2:216" s="172" customFormat="1" ht="15" customHeight="1">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49"/>
      <c r="BV31" s="249"/>
      <c r="BW31" s="249"/>
      <c r="BX31" s="249"/>
      <c r="BY31" s="249"/>
      <c r="BZ31" s="249"/>
      <c r="CA31" s="249"/>
      <c r="CB31" s="249"/>
      <c r="CC31" s="249"/>
      <c r="CD31" s="249"/>
      <c r="CE31" s="249"/>
      <c r="CF31" s="249"/>
      <c r="CG31" s="249"/>
      <c r="CH31" s="249"/>
      <c r="CI31" s="249"/>
      <c r="CJ31" s="249"/>
      <c r="CK31" s="249"/>
      <c r="CL31" s="249"/>
      <c r="CM31" s="249"/>
      <c r="CN31" s="249"/>
      <c r="CO31" s="249"/>
      <c r="CP31" s="249"/>
      <c r="CQ31" s="249"/>
      <c r="CR31" s="249"/>
      <c r="CS31" s="249"/>
      <c r="CT31" s="249"/>
      <c r="CU31" s="249"/>
      <c r="CV31" s="249"/>
      <c r="CW31" s="249"/>
      <c r="CX31" s="249"/>
      <c r="CY31" s="249"/>
      <c r="CZ31" s="249"/>
      <c r="DA31" s="249"/>
      <c r="DB31" s="249"/>
      <c r="DC31" s="249"/>
      <c r="DD31" s="249"/>
      <c r="DE31" s="249"/>
      <c r="DF31" s="249"/>
      <c r="DG31" s="249"/>
      <c r="DH31" s="249"/>
      <c r="DI31" s="249"/>
      <c r="DJ31" s="249"/>
      <c r="DK31" s="249"/>
      <c r="DL31" s="249"/>
      <c r="DM31" s="249"/>
      <c r="DN31" s="249"/>
      <c r="DO31" s="249"/>
      <c r="DP31" s="249"/>
      <c r="DQ31" s="249"/>
      <c r="DR31" s="249"/>
      <c r="DS31" s="249"/>
      <c r="DT31" s="249"/>
      <c r="DU31" s="249"/>
      <c r="DV31" s="249"/>
      <c r="DW31" s="249"/>
      <c r="DX31" s="249"/>
      <c r="DY31" s="249"/>
      <c r="DZ31" s="249"/>
      <c r="EA31" s="249"/>
      <c r="EB31" s="249"/>
      <c r="EC31" s="249"/>
      <c r="ED31" s="249"/>
      <c r="EE31" s="249"/>
      <c r="EF31" s="249"/>
      <c r="EG31" s="249"/>
      <c r="EH31" s="249"/>
      <c r="EI31" s="249"/>
      <c r="EJ31" s="249"/>
      <c r="EK31" s="249"/>
      <c r="EL31" s="249"/>
      <c r="EM31" s="249"/>
      <c r="EN31" s="249"/>
      <c r="EO31" s="249"/>
      <c r="EP31" s="249"/>
      <c r="EQ31" s="249"/>
      <c r="ER31" s="249"/>
      <c r="ES31" s="249"/>
      <c r="ET31" s="249"/>
      <c r="EU31" s="249"/>
      <c r="EV31" s="249"/>
      <c r="EW31" s="249"/>
      <c r="EX31" s="249"/>
      <c r="EY31" s="249"/>
      <c r="EZ31" s="249"/>
      <c r="FA31" s="249"/>
      <c r="FB31" s="249"/>
      <c r="FC31" s="249"/>
      <c r="FD31" s="249"/>
      <c r="FE31" s="249"/>
      <c r="FF31" s="249"/>
      <c r="FG31" s="249"/>
      <c r="FH31" s="249"/>
      <c r="FI31" s="249"/>
      <c r="FJ31" s="249"/>
      <c r="FK31" s="249"/>
      <c r="FL31" s="249"/>
      <c r="FM31" s="249"/>
      <c r="FN31" s="249"/>
      <c r="FO31" s="249"/>
      <c r="FP31" s="249"/>
      <c r="FQ31" s="249"/>
      <c r="FR31" s="249"/>
      <c r="FS31" s="249"/>
      <c r="FT31" s="249"/>
      <c r="FU31" s="249"/>
      <c r="FV31" s="249"/>
      <c r="FW31" s="249"/>
      <c r="FX31" s="249"/>
      <c r="FY31" s="249"/>
      <c r="FZ31" s="249"/>
      <c r="GA31" s="249"/>
      <c r="GB31" s="249"/>
      <c r="GC31" s="249"/>
      <c r="GD31" s="249"/>
      <c r="GE31" s="249"/>
      <c r="GF31" s="249"/>
      <c r="GG31" s="249"/>
      <c r="GH31" s="249"/>
      <c r="GI31" s="249"/>
      <c r="GJ31" s="249"/>
      <c r="GK31" s="249"/>
      <c r="GL31" s="249"/>
      <c r="GM31" s="249"/>
      <c r="GN31" s="249"/>
      <c r="GO31" s="249"/>
      <c r="GP31" s="249"/>
      <c r="GQ31" s="249"/>
      <c r="GR31" s="249"/>
      <c r="GS31" s="249"/>
      <c r="GT31" s="249"/>
      <c r="GU31" s="249"/>
      <c r="GV31" s="249"/>
      <c r="GW31" s="249"/>
      <c r="GX31" s="249"/>
      <c r="GY31" s="249"/>
      <c r="GZ31" s="249"/>
      <c r="HA31" s="249"/>
      <c r="HB31" s="249"/>
      <c r="HC31" s="249"/>
      <c r="HD31" s="249"/>
      <c r="HE31" s="249"/>
      <c r="HF31" s="249"/>
      <c r="HG31" s="249"/>
      <c r="HH31" s="249"/>
    </row>
    <row r="32" spans="2:216" s="172" customFormat="1" ht="15" customHeight="1">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S32" s="249"/>
      <c r="BT32" s="249"/>
      <c r="BU32" s="249"/>
      <c r="BV32" s="249"/>
      <c r="BW32" s="249"/>
      <c r="BX32" s="249"/>
      <c r="BY32" s="249"/>
      <c r="BZ32" s="249"/>
      <c r="CA32" s="249"/>
      <c r="CB32" s="249"/>
      <c r="CC32" s="249"/>
      <c r="CD32" s="249"/>
      <c r="CE32" s="249"/>
      <c r="CF32" s="249"/>
      <c r="CG32" s="249"/>
      <c r="CH32" s="249"/>
      <c r="CI32" s="249"/>
      <c r="CJ32" s="249"/>
      <c r="CK32" s="249"/>
      <c r="CL32" s="249"/>
      <c r="CM32" s="249"/>
      <c r="CN32" s="249"/>
      <c r="CO32" s="249"/>
      <c r="CP32" s="249"/>
      <c r="CQ32" s="249"/>
      <c r="CR32" s="249"/>
      <c r="CS32" s="249"/>
      <c r="CT32" s="249"/>
      <c r="CU32" s="249"/>
      <c r="CV32" s="249"/>
      <c r="CW32" s="249"/>
      <c r="CX32" s="249"/>
      <c r="CY32" s="249"/>
      <c r="CZ32" s="249"/>
      <c r="DA32" s="249"/>
      <c r="DB32" s="249"/>
      <c r="DC32" s="249"/>
      <c r="DD32" s="249"/>
      <c r="DE32" s="249"/>
      <c r="DF32" s="249"/>
      <c r="DG32" s="249"/>
      <c r="DH32" s="249"/>
      <c r="DI32" s="249"/>
      <c r="DJ32" s="249"/>
      <c r="DK32" s="249"/>
      <c r="DL32" s="249"/>
      <c r="DM32" s="249"/>
      <c r="DN32" s="249"/>
      <c r="DO32" s="249"/>
      <c r="DP32" s="249"/>
      <c r="DQ32" s="249"/>
      <c r="DR32" s="249"/>
      <c r="DS32" s="249"/>
      <c r="DT32" s="249"/>
      <c r="DU32" s="249"/>
      <c r="DV32" s="249"/>
      <c r="DW32" s="249"/>
      <c r="DX32" s="249"/>
      <c r="DY32" s="249"/>
      <c r="DZ32" s="249"/>
      <c r="EA32" s="249"/>
      <c r="EB32" s="249"/>
      <c r="EC32" s="249"/>
      <c r="ED32" s="249"/>
      <c r="EE32" s="249"/>
      <c r="EF32" s="249"/>
      <c r="EG32" s="249"/>
      <c r="EH32" s="249"/>
      <c r="EI32" s="249"/>
      <c r="EJ32" s="249"/>
      <c r="EK32" s="249"/>
      <c r="EL32" s="249"/>
      <c r="EM32" s="249"/>
      <c r="EN32" s="249"/>
      <c r="EO32" s="249"/>
      <c r="EP32" s="249"/>
      <c r="EQ32" s="249"/>
      <c r="ER32" s="249"/>
      <c r="ES32" s="249"/>
      <c r="ET32" s="249"/>
      <c r="EU32" s="249"/>
      <c r="EV32" s="249"/>
      <c r="EW32" s="249"/>
      <c r="EX32" s="249"/>
      <c r="EY32" s="249"/>
      <c r="EZ32" s="249"/>
      <c r="FA32" s="249"/>
      <c r="FB32" s="249"/>
      <c r="FC32" s="249"/>
      <c r="FD32" s="249"/>
      <c r="FE32" s="249"/>
      <c r="FF32" s="249"/>
      <c r="FG32" s="249"/>
      <c r="FH32" s="249"/>
      <c r="FI32" s="249"/>
      <c r="FJ32" s="249"/>
      <c r="FK32" s="249"/>
      <c r="FL32" s="249"/>
      <c r="FM32" s="249"/>
      <c r="FN32" s="249"/>
      <c r="FO32" s="249"/>
      <c r="FP32" s="249"/>
      <c r="FQ32" s="249"/>
      <c r="FR32" s="249"/>
      <c r="FS32" s="249"/>
      <c r="FT32" s="249"/>
      <c r="FU32" s="249"/>
      <c r="FV32" s="249"/>
      <c r="FW32" s="249"/>
      <c r="FX32" s="249"/>
      <c r="FY32" s="249"/>
      <c r="FZ32" s="249"/>
      <c r="GA32" s="249"/>
      <c r="GB32" s="249"/>
      <c r="GC32" s="249"/>
      <c r="GD32" s="249"/>
      <c r="GE32" s="249"/>
      <c r="GF32" s="249"/>
      <c r="GG32" s="249"/>
      <c r="GH32" s="249"/>
      <c r="GI32" s="249"/>
      <c r="GJ32" s="249"/>
      <c r="GK32" s="249"/>
      <c r="GL32" s="249"/>
      <c r="GM32" s="249"/>
      <c r="GN32" s="249"/>
      <c r="GO32" s="249"/>
      <c r="GP32" s="249"/>
      <c r="GQ32" s="249"/>
      <c r="GR32" s="249"/>
      <c r="GS32" s="249"/>
      <c r="GT32" s="249"/>
      <c r="GU32" s="249"/>
      <c r="GV32" s="249"/>
      <c r="GW32" s="249"/>
      <c r="GX32" s="249"/>
      <c r="GY32" s="249"/>
      <c r="GZ32" s="249"/>
      <c r="HA32" s="249"/>
      <c r="HB32" s="249"/>
      <c r="HC32" s="249"/>
      <c r="HD32" s="249"/>
      <c r="HE32" s="249"/>
      <c r="HF32" s="249"/>
      <c r="HG32" s="249"/>
      <c r="HH32" s="249"/>
    </row>
    <row r="33" spans="2:216" s="172" customFormat="1" ht="15" customHeight="1">
      <c r="B33" s="249"/>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c r="BR33" s="249"/>
      <c r="BS33" s="249"/>
      <c r="BT33" s="249"/>
      <c r="BU33" s="249"/>
      <c r="BV33" s="249"/>
      <c r="BW33" s="249"/>
      <c r="BX33" s="249"/>
      <c r="BY33" s="249"/>
      <c r="BZ33" s="249"/>
      <c r="CA33" s="249"/>
      <c r="CB33" s="249"/>
      <c r="CC33" s="249"/>
      <c r="CD33" s="249"/>
      <c r="CE33" s="249"/>
      <c r="CF33" s="249"/>
      <c r="CG33" s="249"/>
      <c r="CH33" s="249"/>
      <c r="CI33" s="249"/>
      <c r="CJ33" s="249"/>
      <c r="CK33" s="249"/>
      <c r="CL33" s="249"/>
      <c r="CM33" s="249"/>
      <c r="CN33" s="249"/>
      <c r="CO33" s="249"/>
      <c r="CP33" s="249"/>
      <c r="CQ33" s="249"/>
      <c r="CR33" s="249"/>
      <c r="CS33" s="249"/>
      <c r="CT33" s="249"/>
      <c r="CU33" s="249"/>
      <c r="CV33" s="249"/>
      <c r="CW33" s="249"/>
      <c r="CX33" s="249"/>
      <c r="CY33" s="249"/>
      <c r="CZ33" s="249"/>
      <c r="DA33" s="249"/>
      <c r="DB33" s="249"/>
      <c r="DC33" s="249"/>
      <c r="DD33" s="249"/>
      <c r="DE33" s="249"/>
      <c r="DF33" s="249"/>
      <c r="DG33" s="249"/>
      <c r="DH33" s="249"/>
      <c r="DI33" s="249"/>
      <c r="DJ33" s="249"/>
      <c r="DK33" s="249"/>
      <c r="DL33" s="249"/>
      <c r="DM33" s="249"/>
      <c r="DN33" s="249"/>
      <c r="DO33" s="249"/>
      <c r="DP33" s="249"/>
      <c r="DQ33" s="249"/>
      <c r="DR33" s="249"/>
      <c r="DS33" s="249"/>
      <c r="DT33" s="249"/>
      <c r="DU33" s="249"/>
      <c r="DV33" s="249"/>
      <c r="DW33" s="249"/>
      <c r="DX33" s="249"/>
      <c r="DY33" s="249"/>
      <c r="DZ33" s="249"/>
      <c r="EA33" s="249"/>
      <c r="EB33" s="249"/>
      <c r="EC33" s="249"/>
      <c r="ED33" s="249"/>
      <c r="EE33" s="249"/>
      <c r="EF33" s="249"/>
      <c r="EG33" s="249"/>
      <c r="EH33" s="249"/>
      <c r="EI33" s="249"/>
      <c r="EJ33" s="249"/>
      <c r="EK33" s="249"/>
      <c r="EL33" s="249"/>
      <c r="EM33" s="249"/>
      <c r="EN33" s="249"/>
      <c r="EO33" s="249"/>
      <c r="EP33" s="249"/>
      <c r="EQ33" s="249"/>
      <c r="ER33" s="249"/>
      <c r="ES33" s="249"/>
      <c r="ET33" s="249"/>
      <c r="EU33" s="249"/>
      <c r="EV33" s="249"/>
      <c r="EW33" s="249"/>
      <c r="EX33" s="249"/>
      <c r="EY33" s="249"/>
      <c r="EZ33" s="249"/>
      <c r="FA33" s="249"/>
      <c r="FB33" s="249"/>
      <c r="FC33" s="249"/>
      <c r="FD33" s="249"/>
      <c r="FE33" s="249"/>
      <c r="FF33" s="249"/>
      <c r="FG33" s="249"/>
      <c r="FH33" s="249"/>
      <c r="FI33" s="249"/>
      <c r="FJ33" s="249"/>
      <c r="FK33" s="249"/>
      <c r="FL33" s="249"/>
      <c r="FM33" s="249"/>
      <c r="FN33" s="249"/>
      <c r="FO33" s="249"/>
      <c r="FP33" s="249"/>
      <c r="FQ33" s="249"/>
      <c r="FR33" s="249"/>
      <c r="FS33" s="249"/>
      <c r="FT33" s="249"/>
      <c r="FU33" s="249"/>
      <c r="FV33" s="249"/>
      <c r="FW33" s="249"/>
      <c r="FX33" s="249"/>
      <c r="FY33" s="249"/>
      <c r="FZ33" s="249"/>
      <c r="GA33" s="249"/>
      <c r="GB33" s="249"/>
      <c r="GC33" s="249"/>
      <c r="GD33" s="249"/>
      <c r="GE33" s="249"/>
      <c r="GF33" s="249"/>
      <c r="GG33" s="249"/>
      <c r="GH33" s="249"/>
      <c r="GI33" s="249"/>
      <c r="GJ33" s="249"/>
      <c r="GK33" s="249"/>
      <c r="GL33" s="249"/>
      <c r="GM33" s="249"/>
      <c r="GN33" s="249"/>
      <c r="GO33" s="249"/>
      <c r="GP33" s="249"/>
      <c r="GQ33" s="249"/>
      <c r="GR33" s="249"/>
      <c r="GS33" s="249"/>
      <c r="GT33" s="249"/>
      <c r="GU33" s="249"/>
      <c r="GV33" s="249"/>
      <c r="GW33" s="249"/>
      <c r="GX33" s="249"/>
      <c r="GY33" s="249"/>
      <c r="GZ33" s="249"/>
      <c r="HA33" s="249"/>
      <c r="HB33" s="249"/>
      <c r="HC33" s="249"/>
      <c r="HD33" s="249"/>
      <c r="HE33" s="249"/>
      <c r="HF33" s="249"/>
      <c r="HG33" s="249"/>
      <c r="HH33" s="249"/>
    </row>
    <row r="34" spans="2:216" s="172" customFormat="1" ht="15" customHeight="1">
      <c r="B34" s="249"/>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49"/>
      <c r="BE34" s="249"/>
      <c r="BF34" s="249"/>
      <c r="BG34" s="249"/>
      <c r="BH34" s="249"/>
      <c r="BI34" s="249"/>
      <c r="BJ34" s="249"/>
      <c r="BK34" s="249"/>
      <c r="BL34" s="249"/>
      <c r="BM34" s="249"/>
      <c r="BN34" s="249"/>
      <c r="BO34" s="249"/>
      <c r="BP34" s="249"/>
      <c r="BQ34" s="249"/>
      <c r="BR34" s="249"/>
      <c r="BS34" s="249"/>
      <c r="BT34" s="249"/>
      <c r="BU34" s="249"/>
      <c r="BV34" s="249"/>
      <c r="BW34" s="249"/>
      <c r="BX34" s="249"/>
      <c r="BY34" s="249"/>
      <c r="BZ34" s="249"/>
      <c r="CA34" s="249"/>
      <c r="CB34" s="249"/>
      <c r="CC34" s="249"/>
      <c r="CD34" s="249"/>
      <c r="CE34" s="249"/>
      <c r="CF34" s="249"/>
      <c r="CG34" s="249"/>
      <c r="CH34" s="249"/>
      <c r="CI34" s="249"/>
      <c r="CJ34" s="249"/>
      <c r="CK34" s="249"/>
      <c r="CL34" s="249"/>
      <c r="CM34" s="249"/>
      <c r="CN34" s="249"/>
      <c r="CO34" s="249"/>
      <c r="CP34" s="249"/>
      <c r="CQ34" s="249"/>
      <c r="CR34" s="249"/>
      <c r="CS34" s="249"/>
      <c r="CT34" s="249"/>
      <c r="CU34" s="249"/>
      <c r="CV34" s="249"/>
      <c r="CW34" s="249"/>
      <c r="CX34" s="249"/>
      <c r="CY34" s="249"/>
      <c r="CZ34" s="249"/>
      <c r="DA34" s="249"/>
      <c r="DB34" s="249"/>
      <c r="DC34" s="249"/>
      <c r="DD34" s="249"/>
      <c r="DE34" s="249"/>
      <c r="DF34" s="249"/>
      <c r="DG34" s="249"/>
      <c r="DH34" s="249"/>
      <c r="DI34" s="249"/>
      <c r="DJ34" s="249"/>
      <c r="DK34" s="249"/>
      <c r="DL34" s="249"/>
      <c r="DM34" s="249"/>
      <c r="DN34" s="249"/>
      <c r="DO34" s="249"/>
      <c r="DP34" s="249"/>
      <c r="DQ34" s="249"/>
      <c r="DR34" s="249"/>
      <c r="DS34" s="249"/>
      <c r="DT34" s="249"/>
      <c r="DU34" s="249"/>
      <c r="DV34" s="249"/>
      <c r="DW34" s="249"/>
      <c r="DX34" s="249"/>
      <c r="DY34" s="249"/>
      <c r="DZ34" s="249"/>
      <c r="EA34" s="249"/>
      <c r="EB34" s="249"/>
      <c r="EC34" s="249"/>
      <c r="ED34" s="249"/>
      <c r="EE34" s="249"/>
      <c r="EF34" s="249"/>
      <c r="EG34" s="249"/>
      <c r="EH34" s="249"/>
      <c r="EI34" s="249"/>
      <c r="EJ34" s="249"/>
      <c r="EK34" s="249"/>
      <c r="EL34" s="249"/>
      <c r="EM34" s="249"/>
      <c r="EN34" s="249"/>
      <c r="EO34" s="249"/>
      <c r="EP34" s="249"/>
      <c r="EQ34" s="249"/>
      <c r="ER34" s="249"/>
      <c r="ES34" s="249"/>
      <c r="ET34" s="249"/>
      <c r="EU34" s="249"/>
      <c r="EV34" s="249"/>
      <c r="EW34" s="249"/>
      <c r="EX34" s="249"/>
      <c r="EY34" s="249"/>
      <c r="EZ34" s="249"/>
      <c r="FA34" s="249"/>
      <c r="FB34" s="249"/>
      <c r="FC34" s="249"/>
      <c r="FD34" s="249"/>
      <c r="FE34" s="249"/>
      <c r="FF34" s="249"/>
      <c r="FG34" s="249"/>
      <c r="FH34" s="249"/>
      <c r="FI34" s="249"/>
      <c r="FJ34" s="249"/>
      <c r="FK34" s="249"/>
      <c r="FL34" s="249"/>
      <c r="FM34" s="249"/>
      <c r="FN34" s="249"/>
      <c r="FO34" s="249"/>
      <c r="FP34" s="249"/>
      <c r="FQ34" s="249"/>
      <c r="FR34" s="249"/>
      <c r="FS34" s="249"/>
      <c r="FT34" s="249"/>
      <c r="FU34" s="249"/>
      <c r="FV34" s="249"/>
      <c r="FW34" s="249"/>
      <c r="FX34" s="249"/>
      <c r="FY34" s="249"/>
      <c r="FZ34" s="249"/>
      <c r="GA34" s="249"/>
      <c r="GB34" s="249"/>
      <c r="GC34" s="249"/>
      <c r="GD34" s="249"/>
      <c r="GE34" s="249"/>
      <c r="GF34" s="249"/>
      <c r="GG34" s="249"/>
      <c r="GH34" s="249"/>
      <c r="GI34" s="249"/>
      <c r="GJ34" s="249"/>
      <c r="GK34" s="249"/>
      <c r="GL34" s="249"/>
      <c r="GM34" s="249"/>
      <c r="GN34" s="249"/>
      <c r="GO34" s="249"/>
      <c r="GP34" s="249"/>
      <c r="GQ34" s="249"/>
      <c r="GR34" s="249"/>
      <c r="GS34" s="249"/>
      <c r="GT34" s="249"/>
      <c r="GU34" s="249"/>
      <c r="GV34" s="249"/>
      <c r="GW34" s="249"/>
      <c r="GX34" s="249"/>
      <c r="GY34" s="249"/>
      <c r="GZ34" s="249"/>
      <c r="HA34" s="249"/>
      <c r="HB34" s="249"/>
      <c r="HC34" s="249"/>
      <c r="HD34" s="249"/>
      <c r="HE34" s="249"/>
      <c r="HF34" s="249"/>
      <c r="HG34" s="249"/>
      <c r="HH34" s="249"/>
    </row>
    <row r="35" spans="2:216" s="172" customFormat="1" ht="15" customHeight="1">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c r="BR35" s="249"/>
      <c r="BS35" s="249"/>
      <c r="BT35" s="249"/>
      <c r="BU35" s="249"/>
      <c r="BV35" s="249"/>
      <c r="BW35" s="249"/>
      <c r="BX35" s="249"/>
      <c r="BY35" s="249"/>
      <c r="BZ35" s="249"/>
      <c r="CA35" s="249"/>
      <c r="CB35" s="249"/>
      <c r="CC35" s="249"/>
      <c r="CD35" s="249"/>
      <c r="CE35" s="249"/>
      <c r="CF35" s="249"/>
      <c r="CG35" s="249"/>
      <c r="CH35" s="249"/>
      <c r="CI35" s="249"/>
      <c r="CJ35" s="249"/>
      <c r="CK35" s="249"/>
      <c r="CL35" s="249"/>
      <c r="CM35" s="249"/>
      <c r="CN35" s="249"/>
      <c r="CO35" s="249"/>
      <c r="CP35" s="249"/>
      <c r="CQ35" s="249"/>
      <c r="CR35" s="249"/>
      <c r="CS35" s="249"/>
      <c r="CT35" s="249"/>
      <c r="CU35" s="249"/>
      <c r="CV35" s="249"/>
      <c r="CW35" s="249"/>
      <c r="CX35" s="249"/>
      <c r="CY35" s="249"/>
      <c r="CZ35" s="249"/>
      <c r="DA35" s="249"/>
      <c r="DB35" s="249"/>
      <c r="DC35" s="249"/>
      <c r="DD35" s="249"/>
      <c r="DE35" s="249"/>
      <c r="DF35" s="249"/>
      <c r="DG35" s="249"/>
      <c r="DH35" s="249"/>
      <c r="DI35" s="249"/>
      <c r="DJ35" s="249"/>
      <c r="DK35" s="249"/>
      <c r="DL35" s="249"/>
      <c r="DM35" s="249"/>
      <c r="DN35" s="249"/>
      <c r="DO35" s="249"/>
      <c r="DP35" s="249"/>
      <c r="DQ35" s="249"/>
      <c r="DR35" s="249"/>
      <c r="DS35" s="249"/>
      <c r="DT35" s="249"/>
      <c r="DU35" s="249"/>
      <c r="DV35" s="249"/>
      <c r="DW35" s="249"/>
      <c r="DX35" s="249"/>
      <c r="DY35" s="249"/>
      <c r="DZ35" s="249"/>
      <c r="EA35" s="249"/>
      <c r="EB35" s="249"/>
      <c r="EC35" s="249"/>
      <c r="ED35" s="249"/>
      <c r="EE35" s="249"/>
      <c r="EF35" s="249"/>
      <c r="EG35" s="249"/>
      <c r="EH35" s="249"/>
      <c r="EI35" s="249"/>
      <c r="EJ35" s="249"/>
      <c r="EK35" s="249"/>
      <c r="EL35" s="249"/>
      <c r="EM35" s="249"/>
      <c r="EN35" s="249"/>
      <c r="EO35" s="249"/>
      <c r="EP35" s="249"/>
      <c r="EQ35" s="249"/>
      <c r="ER35" s="249"/>
      <c r="ES35" s="249"/>
      <c r="ET35" s="249"/>
      <c r="EU35" s="249"/>
      <c r="EV35" s="249"/>
      <c r="EW35" s="249"/>
      <c r="EX35" s="249"/>
      <c r="EY35" s="249"/>
      <c r="EZ35" s="249"/>
      <c r="FA35" s="249"/>
      <c r="FB35" s="249"/>
      <c r="FC35" s="249"/>
      <c r="FD35" s="249"/>
      <c r="FE35" s="249"/>
      <c r="FF35" s="249"/>
      <c r="FG35" s="249"/>
      <c r="FH35" s="249"/>
      <c r="FI35" s="249"/>
      <c r="FJ35" s="249"/>
      <c r="FK35" s="249"/>
      <c r="FL35" s="249"/>
      <c r="FM35" s="249"/>
      <c r="FN35" s="249"/>
      <c r="FO35" s="249"/>
      <c r="FP35" s="249"/>
      <c r="FQ35" s="249"/>
      <c r="FR35" s="249"/>
      <c r="FS35" s="249"/>
      <c r="FT35" s="249"/>
      <c r="FU35" s="249"/>
      <c r="FV35" s="249"/>
      <c r="FW35" s="249"/>
      <c r="FX35" s="249"/>
      <c r="FY35" s="249"/>
      <c r="FZ35" s="249"/>
      <c r="GA35" s="249"/>
      <c r="GB35" s="249"/>
      <c r="GC35" s="249"/>
      <c r="GD35" s="249"/>
      <c r="GE35" s="249"/>
      <c r="GF35" s="249"/>
      <c r="GG35" s="249"/>
      <c r="GH35" s="249"/>
      <c r="GI35" s="249"/>
      <c r="GJ35" s="249"/>
      <c r="GK35" s="249"/>
      <c r="GL35" s="249"/>
      <c r="GM35" s="249"/>
      <c r="GN35" s="249"/>
      <c r="GO35" s="249"/>
      <c r="GP35" s="249"/>
      <c r="GQ35" s="249"/>
      <c r="GR35" s="249"/>
      <c r="GS35" s="249"/>
      <c r="GT35" s="249"/>
      <c r="GU35" s="249"/>
      <c r="GV35" s="249"/>
      <c r="GW35" s="249"/>
      <c r="GX35" s="249"/>
      <c r="GY35" s="249"/>
      <c r="GZ35" s="249"/>
      <c r="HA35" s="249"/>
      <c r="HB35" s="249"/>
      <c r="HC35" s="249"/>
      <c r="HD35" s="249"/>
      <c r="HE35" s="249"/>
      <c r="HF35" s="249"/>
      <c r="HG35" s="249"/>
      <c r="HH35" s="249"/>
    </row>
    <row r="36" spans="2:216" s="172" customFormat="1" ht="15" customHeight="1">
      <c r="B36" s="249"/>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c r="BU36" s="249"/>
      <c r="BV36" s="249"/>
      <c r="BW36" s="249"/>
      <c r="BX36" s="249"/>
      <c r="BY36" s="249"/>
      <c r="BZ36" s="249"/>
      <c r="CA36" s="249"/>
      <c r="CB36" s="249"/>
      <c r="CC36" s="249"/>
      <c r="CD36" s="249"/>
      <c r="CE36" s="249"/>
      <c r="CF36" s="249"/>
      <c r="CG36" s="249"/>
      <c r="CH36" s="249"/>
      <c r="CI36" s="249"/>
      <c r="CJ36" s="249"/>
      <c r="CK36" s="249"/>
      <c r="CL36" s="249"/>
      <c r="CM36" s="249"/>
      <c r="CN36" s="249"/>
      <c r="CO36" s="249"/>
      <c r="CP36" s="249"/>
      <c r="CQ36" s="249"/>
      <c r="CR36" s="249"/>
      <c r="CS36" s="249"/>
      <c r="CT36" s="249"/>
      <c r="CU36" s="249"/>
      <c r="CV36" s="249"/>
      <c r="CW36" s="249"/>
      <c r="CX36" s="249"/>
      <c r="CY36" s="249"/>
      <c r="CZ36" s="249"/>
      <c r="DA36" s="249"/>
      <c r="DB36" s="249"/>
      <c r="DC36" s="249"/>
      <c r="DD36" s="249"/>
      <c r="DE36" s="249"/>
      <c r="DF36" s="249"/>
      <c r="DG36" s="249"/>
      <c r="DH36" s="249"/>
      <c r="DI36" s="249"/>
      <c r="DJ36" s="249"/>
      <c r="DK36" s="249"/>
      <c r="DL36" s="249"/>
      <c r="DM36" s="249"/>
      <c r="DN36" s="249"/>
      <c r="DO36" s="249"/>
      <c r="DP36" s="249"/>
      <c r="DQ36" s="249"/>
      <c r="DR36" s="249"/>
      <c r="DS36" s="249"/>
      <c r="DT36" s="249"/>
      <c r="DU36" s="249"/>
      <c r="DV36" s="249"/>
      <c r="DW36" s="249"/>
      <c r="DX36" s="249"/>
      <c r="DY36" s="249"/>
      <c r="DZ36" s="249"/>
      <c r="EA36" s="249"/>
      <c r="EB36" s="249"/>
      <c r="EC36" s="249"/>
      <c r="ED36" s="249"/>
      <c r="EE36" s="249"/>
      <c r="EF36" s="249"/>
      <c r="EG36" s="249"/>
      <c r="EH36" s="249"/>
      <c r="EI36" s="249"/>
      <c r="EJ36" s="249"/>
      <c r="EK36" s="249"/>
      <c r="EL36" s="249"/>
      <c r="EM36" s="249"/>
      <c r="EN36" s="249"/>
      <c r="EO36" s="249"/>
      <c r="EP36" s="249"/>
      <c r="EQ36" s="249"/>
      <c r="ER36" s="249"/>
      <c r="ES36" s="249"/>
      <c r="ET36" s="249"/>
      <c r="EU36" s="249"/>
      <c r="EV36" s="249"/>
      <c r="EW36" s="249"/>
      <c r="EX36" s="249"/>
      <c r="EY36" s="249"/>
      <c r="EZ36" s="249"/>
      <c r="FA36" s="249"/>
      <c r="FB36" s="249"/>
      <c r="FC36" s="249"/>
      <c r="FD36" s="249"/>
      <c r="FE36" s="249"/>
      <c r="FF36" s="249"/>
      <c r="FG36" s="249"/>
      <c r="FH36" s="249"/>
      <c r="FI36" s="249"/>
      <c r="FJ36" s="249"/>
      <c r="FK36" s="249"/>
      <c r="FL36" s="249"/>
      <c r="FM36" s="249"/>
      <c r="FN36" s="249"/>
      <c r="FO36" s="249"/>
      <c r="FP36" s="249"/>
      <c r="FQ36" s="249"/>
      <c r="FR36" s="249"/>
      <c r="FS36" s="249"/>
      <c r="FT36" s="249"/>
      <c r="FU36" s="249"/>
      <c r="FV36" s="249"/>
      <c r="FW36" s="249"/>
      <c r="FX36" s="249"/>
      <c r="FY36" s="249"/>
      <c r="FZ36" s="249"/>
      <c r="GA36" s="249"/>
      <c r="GB36" s="249"/>
      <c r="GC36" s="249"/>
      <c r="GD36" s="249"/>
      <c r="GE36" s="249"/>
      <c r="GF36" s="249"/>
      <c r="GG36" s="249"/>
      <c r="GH36" s="249"/>
      <c r="GI36" s="249"/>
      <c r="GJ36" s="249"/>
      <c r="GK36" s="249"/>
      <c r="GL36" s="249"/>
      <c r="GM36" s="249"/>
      <c r="GN36" s="249"/>
      <c r="GO36" s="249"/>
      <c r="GP36" s="249"/>
      <c r="GQ36" s="249"/>
      <c r="GR36" s="249"/>
      <c r="GS36" s="249"/>
      <c r="GT36" s="249"/>
      <c r="GU36" s="249"/>
      <c r="GV36" s="249"/>
      <c r="GW36" s="249"/>
      <c r="GX36" s="249"/>
      <c r="GY36" s="249"/>
      <c r="GZ36" s="249"/>
      <c r="HA36" s="249"/>
      <c r="HB36" s="249"/>
      <c r="HC36" s="249"/>
      <c r="HD36" s="249"/>
      <c r="HE36" s="249"/>
      <c r="HF36" s="249"/>
      <c r="HG36" s="249"/>
      <c r="HH36" s="249"/>
    </row>
    <row r="37" spans="2:216" s="172" customFormat="1" ht="15" customHeight="1">
      <c r="B37" s="249"/>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c r="BR37" s="249"/>
      <c r="BS37" s="249"/>
      <c r="BT37" s="249"/>
      <c r="BU37" s="249"/>
      <c r="BV37" s="249"/>
      <c r="BW37" s="249"/>
      <c r="BX37" s="249"/>
      <c r="BY37" s="249"/>
      <c r="BZ37" s="249"/>
      <c r="CA37" s="249"/>
      <c r="CB37" s="249"/>
      <c r="CC37" s="249"/>
      <c r="CD37" s="249"/>
      <c r="CE37" s="249"/>
      <c r="CF37" s="249"/>
      <c r="CG37" s="249"/>
      <c r="CH37" s="249"/>
      <c r="CI37" s="249"/>
      <c r="CJ37" s="249"/>
      <c r="CK37" s="249"/>
      <c r="CL37" s="249"/>
      <c r="CM37" s="249"/>
      <c r="CN37" s="249"/>
      <c r="CO37" s="249"/>
      <c r="CP37" s="249"/>
      <c r="CQ37" s="249"/>
      <c r="CR37" s="249"/>
      <c r="CS37" s="249"/>
      <c r="CT37" s="249"/>
      <c r="CU37" s="249"/>
      <c r="CV37" s="249"/>
      <c r="CW37" s="249"/>
      <c r="CX37" s="249"/>
      <c r="CY37" s="249"/>
      <c r="CZ37" s="249"/>
      <c r="DA37" s="249"/>
      <c r="DB37" s="249"/>
      <c r="DC37" s="249"/>
      <c r="DD37" s="249"/>
      <c r="DE37" s="249"/>
      <c r="DF37" s="249"/>
      <c r="DG37" s="249"/>
      <c r="DH37" s="249"/>
      <c r="DI37" s="249"/>
      <c r="DJ37" s="249"/>
      <c r="DK37" s="249"/>
      <c r="DL37" s="249"/>
      <c r="DM37" s="249"/>
      <c r="DN37" s="249"/>
      <c r="DO37" s="249"/>
      <c r="DP37" s="249"/>
      <c r="DQ37" s="249"/>
      <c r="DR37" s="249"/>
      <c r="DS37" s="249"/>
      <c r="DT37" s="249"/>
      <c r="DU37" s="249"/>
      <c r="DV37" s="249"/>
      <c r="DW37" s="249"/>
      <c r="DX37" s="249"/>
      <c r="DY37" s="249"/>
      <c r="DZ37" s="249"/>
      <c r="EA37" s="249"/>
      <c r="EB37" s="249"/>
      <c r="EC37" s="249"/>
      <c r="ED37" s="249"/>
      <c r="EE37" s="249"/>
      <c r="EF37" s="249"/>
      <c r="EG37" s="249"/>
      <c r="EH37" s="249"/>
      <c r="EI37" s="249"/>
      <c r="EJ37" s="249"/>
      <c r="EK37" s="249"/>
      <c r="EL37" s="249"/>
      <c r="EM37" s="249"/>
      <c r="EN37" s="249"/>
      <c r="EO37" s="249"/>
      <c r="EP37" s="249"/>
      <c r="EQ37" s="249"/>
      <c r="ER37" s="249"/>
      <c r="ES37" s="249"/>
      <c r="ET37" s="249"/>
      <c r="EU37" s="249"/>
      <c r="EV37" s="249"/>
      <c r="EW37" s="249"/>
      <c r="EX37" s="249"/>
      <c r="EY37" s="249"/>
      <c r="EZ37" s="249"/>
      <c r="FA37" s="249"/>
      <c r="FB37" s="249"/>
      <c r="FC37" s="249"/>
      <c r="FD37" s="249"/>
      <c r="FE37" s="249"/>
      <c r="FF37" s="249"/>
      <c r="FG37" s="249"/>
      <c r="FH37" s="249"/>
      <c r="FI37" s="249"/>
      <c r="FJ37" s="249"/>
      <c r="FK37" s="249"/>
      <c r="FL37" s="249"/>
      <c r="FM37" s="249"/>
      <c r="FN37" s="249"/>
      <c r="FO37" s="249"/>
      <c r="FP37" s="249"/>
      <c r="FQ37" s="249"/>
      <c r="FR37" s="249"/>
      <c r="FS37" s="249"/>
      <c r="FT37" s="249"/>
      <c r="FU37" s="249"/>
      <c r="FV37" s="249"/>
      <c r="FW37" s="249"/>
      <c r="FX37" s="249"/>
      <c r="FY37" s="249"/>
      <c r="FZ37" s="249"/>
      <c r="GA37" s="249"/>
      <c r="GB37" s="249"/>
      <c r="GC37" s="249"/>
      <c r="GD37" s="249"/>
      <c r="GE37" s="249"/>
      <c r="GF37" s="249"/>
      <c r="GG37" s="249"/>
      <c r="GH37" s="249"/>
      <c r="GI37" s="249"/>
      <c r="GJ37" s="249"/>
      <c r="GK37" s="249"/>
      <c r="GL37" s="249"/>
      <c r="GM37" s="249"/>
      <c r="GN37" s="249"/>
      <c r="GO37" s="249"/>
      <c r="GP37" s="249"/>
      <c r="GQ37" s="249"/>
      <c r="GR37" s="249"/>
      <c r="GS37" s="249"/>
      <c r="GT37" s="249"/>
      <c r="GU37" s="249"/>
      <c r="GV37" s="249"/>
      <c r="GW37" s="249"/>
      <c r="GX37" s="249"/>
      <c r="GY37" s="249"/>
      <c r="GZ37" s="249"/>
      <c r="HA37" s="249"/>
      <c r="HB37" s="249"/>
      <c r="HC37" s="249"/>
      <c r="HD37" s="249"/>
      <c r="HE37" s="249"/>
      <c r="HF37" s="249"/>
      <c r="HG37" s="249"/>
      <c r="HH37" s="249"/>
    </row>
    <row r="38" spans="2:216" s="246" customFormat="1" ht="15" customHeight="1">
      <c r="B38" s="245"/>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5"/>
      <c r="CT38" s="245"/>
      <c r="CU38" s="245"/>
      <c r="CV38" s="245"/>
      <c r="CW38" s="245"/>
      <c r="CX38" s="245"/>
      <c r="CY38" s="245"/>
      <c r="CZ38" s="245"/>
      <c r="DA38" s="245"/>
      <c r="DB38" s="245"/>
      <c r="DC38" s="245"/>
      <c r="DD38" s="245"/>
      <c r="DE38" s="245"/>
      <c r="DF38" s="245"/>
      <c r="DG38" s="245"/>
      <c r="DH38" s="245"/>
      <c r="DI38" s="245"/>
      <c r="DJ38" s="245"/>
      <c r="DK38" s="245"/>
      <c r="DL38" s="245"/>
      <c r="DM38" s="245"/>
      <c r="DN38" s="245"/>
      <c r="DO38" s="245"/>
      <c r="DP38" s="245"/>
      <c r="DQ38" s="245"/>
      <c r="DR38" s="245"/>
      <c r="DS38" s="245"/>
      <c r="DT38" s="245"/>
      <c r="DU38" s="245"/>
      <c r="DV38" s="245"/>
      <c r="DW38" s="245"/>
      <c r="DX38" s="245"/>
      <c r="DY38" s="245"/>
      <c r="DZ38" s="245"/>
      <c r="EA38" s="245"/>
      <c r="EB38" s="245"/>
      <c r="EC38" s="245"/>
      <c r="ED38" s="245"/>
      <c r="EE38" s="245"/>
      <c r="EF38" s="245"/>
      <c r="EG38" s="245"/>
      <c r="EH38" s="245"/>
      <c r="EI38" s="245"/>
      <c r="EJ38" s="245"/>
      <c r="EK38" s="245"/>
      <c r="EL38" s="245"/>
      <c r="EM38" s="245"/>
      <c r="EN38" s="245"/>
      <c r="EO38" s="245"/>
      <c r="EP38" s="245"/>
      <c r="EQ38" s="245"/>
      <c r="ER38" s="245"/>
      <c r="ES38" s="245"/>
      <c r="ET38" s="245"/>
      <c r="EU38" s="245"/>
      <c r="EV38" s="245"/>
      <c r="EW38" s="245"/>
      <c r="EX38" s="245"/>
      <c r="EY38" s="245"/>
      <c r="EZ38" s="245"/>
      <c r="FA38" s="245"/>
      <c r="FB38" s="245"/>
      <c r="FC38" s="245"/>
      <c r="FD38" s="245"/>
      <c r="FE38" s="245"/>
      <c r="FF38" s="245"/>
      <c r="FG38" s="245"/>
      <c r="FH38" s="245"/>
      <c r="FI38" s="245"/>
      <c r="FJ38" s="245"/>
      <c r="FK38" s="245"/>
      <c r="FL38" s="245"/>
      <c r="FM38" s="245"/>
      <c r="FN38" s="245"/>
      <c r="FO38" s="245"/>
      <c r="FP38" s="245"/>
      <c r="FQ38" s="245"/>
      <c r="FR38" s="245"/>
      <c r="FS38" s="245"/>
      <c r="FT38" s="245"/>
      <c r="FU38" s="245"/>
      <c r="FV38" s="245"/>
      <c r="FW38" s="245"/>
      <c r="FX38" s="245"/>
      <c r="FY38" s="245"/>
      <c r="FZ38" s="245"/>
      <c r="GA38" s="245"/>
      <c r="GB38" s="245"/>
      <c r="GC38" s="245"/>
      <c r="GD38" s="245"/>
      <c r="GE38" s="245"/>
      <c r="GF38" s="245"/>
      <c r="GG38" s="245"/>
      <c r="GH38" s="245"/>
      <c r="GI38" s="245"/>
      <c r="GJ38" s="245"/>
      <c r="GK38" s="245"/>
      <c r="GL38" s="245"/>
      <c r="GM38" s="245"/>
      <c r="GN38" s="245"/>
      <c r="GO38" s="245"/>
      <c r="GP38" s="245"/>
      <c r="GQ38" s="245"/>
      <c r="GR38" s="245"/>
      <c r="GS38" s="245"/>
      <c r="GT38" s="245"/>
      <c r="GU38" s="245"/>
      <c r="GV38" s="245"/>
      <c r="GW38" s="245"/>
      <c r="GX38" s="245"/>
      <c r="GY38" s="245"/>
      <c r="GZ38" s="245"/>
      <c r="HA38" s="245"/>
      <c r="HB38" s="245"/>
      <c r="HC38" s="245"/>
      <c r="HD38" s="245"/>
      <c r="HE38" s="245"/>
      <c r="HF38" s="245"/>
      <c r="HG38" s="245"/>
      <c r="HH38" s="245"/>
    </row>
  </sheetData>
  <mergeCells count="2">
    <mergeCell ref="C3:O20"/>
    <mergeCell ref="C21:Q26"/>
  </mergeCells>
  <printOptions horizontalCentered="1"/>
  <pageMargins left="0.23622047244094491" right="0.23622047244094491" top="0.74803149606299213" bottom="0.74803149606299213" header="0.31496062992125984" footer="0.31496062992125984"/>
  <pageSetup scale="79" orientation="landscape"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B1D7D-39AA-4669-BE72-28879516419E}">
  <sheetPr>
    <pageSetUpPr fitToPage="1"/>
  </sheetPr>
  <dimension ref="B1:AB27"/>
  <sheetViews>
    <sheetView showGridLines="0" zoomScale="70" zoomScaleNormal="70" zoomScaleSheetLayoutView="70" workbookViewId="0">
      <selection activeCell="A20" sqref="A20"/>
    </sheetView>
  </sheetViews>
  <sheetFormatPr defaultColWidth="9.42578125" defaultRowHeight="21.75"/>
  <cols>
    <col min="1" max="1" width="2.42578125" style="6" customWidth="1"/>
    <col min="2" max="2" width="87.42578125" style="6" customWidth="1"/>
    <col min="3" max="15" width="9.85546875" style="6" customWidth="1"/>
    <col min="16" max="16" width="9.7109375" style="6" customWidth="1"/>
    <col min="17" max="18" width="11.5703125" style="6" bestFit="1" customWidth="1"/>
    <col min="19" max="19" width="8" style="6" customWidth="1"/>
    <col min="20" max="20" width="49.42578125" style="6" bestFit="1" customWidth="1"/>
    <col min="21" max="21" width="10.5703125" style="6" bestFit="1" customWidth="1"/>
    <col min="22" max="23" width="11.42578125" style="6" bestFit="1" customWidth="1"/>
    <col min="24" max="24" width="11" style="6" bestFit="1" customWidth="1"/>
    <col min="25" max="25" width="11.42578125" style="6" bestFit="1" customWidth="1"/>
    <col min="26" max="16384" width="9.42578125" style="6"/>
  </cols>
  <sheetData>
    <row r="1" spans="2:28" ht="28.5">
      <c r="B1" s="299" t="s">
        <v>57</v>
      </c>
      <c r="C1" s="299"/>
      <c r="D1" s="299"/>
      <c r="E1" s="299"/>
      <c r="F1" s="299"/>
      <c r="G1" s="299"/>
      <c r="H1" s="299"/>
      <c r="I1" s="299"/>
      <c r="J1" s="299"/>
      <c r="K1" s="299"/>
      <c r="L1" s="299"/>
      <c r="M1" s="299"/>
      <c r="N1" s="299"/>
      <c r="O1" s="299"/>
      <c r="P1" s="299"/>
      <c r="Q1" s="10"/>
      <c r="R1" s="10"/>
      <c r="S1" s="10"/>
      <c r="T1" s="10"/>
    </row>
    <row r="2" spans="2:28" ht="13.5" customHeight="1"/>
    <row r="3" spans="2:28" ht="23.25">
      <c r="B3" s="305" t="s">
        <v>107</v>
      </c>
      <c r="C3" s="306"/>
      <c r="D3" s="306"/>
      <c r="E3" s="306"/>
      <c r="F3" s="306"/>
      <c r="G3" s="306"/>
      <c r="H3" s="306"/>
      <c r="I3" s="306"/>
      <c r="J3" s="306"/>
      <c r="K3" s="306"/>
      <c r="L3" s="306"/>
      <c r="M3" s="306"/>
      <c r="N3" s="306"/>
      <c r="O3" s="306"/>
      <c r="P3" s="306"/>
      <c r="S3" s="10"/>
      <c r="T3" s="10"/>
      <c r="U3" s="10"/>
      <c r="V3" s="10"/>
      <c r="W3" s="10"/>
      <c r="X3" s="10"/>
      <c r="Y3" s="10"/>
      <c r="Z3" s="10"/>
      <c r="AA3" s="10"/>
      <c r="AB3" s="10"/>
    </row>
    <row r="4" spans="2:28">
      <c r="B4" s="222" t="s">
        <v>1</v>
      </c>
      <c r="C4" s="9" t="s">
        <v>15</v>
      </c>
      <c r="D4" s="9" t="s">
        <v>0</v>
      </c>
      <c r="E4" s="9" t="s">
        <v>20</v>
      </c>
      <c r="F4" s="9" t="s">
        <v>21</v>
      </c>
      <c r="G4" s="9" t="s">
        <v>81</v>
      </c>
      <c r="H4" s="9" t="s">
        <v>80</v>
      </c>
      <c r="I4" s="9" t="s">
        <v>108</v>
      </c>
      <c r="J4" s="9" t="s">
        <v>135</v>
      </c>
      <c r="K4" s="9" t="s">
        <v>161</v>
      </c>
      <c r="L4" s="9" t="s">
        <v>169</v>
      </c>
      <c r="M4" s="9" t="s">
        <v>208</v>
      </c>
      <c r="N4" s="9" t="s">
        <v>217</v>
      </c>
      <c r="O4" s="9" t="s">
        <v>224</v>
      </c>
      <c r="P4" s="279" t="s">
        <v>239</v>
      </c>
      <c r="S4" s="10"/>
      <c r="T4" s="10"/>
      <c r="U4" s="10"/>
      <c r="V4" s="10"/>
      <c r="W4" s="10"/>
      <c r="X4" s="10"/>
      <c r="Y4" s="10"/>
      <c r="Z4" s="10"/>
      <c r="AA4" s="10"/>
      <c r="AB4" s="10"/>
    </row>
    <row r="5" spans="2:28" s="10" customFormat="1">
      <c r="B5" s="18" t="s">
        <v>32</v>
      </c>
      <c r="C5" s="79">
        <v>4797</v>
      </c>
      <c r="D5" s="79">
        <v>6707</v>
      </c>
      <c r="E5" s="80">
        <v>6763</v>
      </c>
      <c r="F5" s="80">
        <v>6702</v>
      </c>
      <c r="G5" s="80">
        <v>6602</v>
      </c>
      <c r="H5" s="79">
        <v>7005</v>
      </c>
      <c r="I5" s="80">
        <v>6790</v>
      </c>
      <c r="J5" s="80">
        <v>6737</v>
      </c>
      <c r="K5" s="80">
        <v>6843</v>
      </c>
      <c r="L5" s="224">
        <v>6683</v>
      </c>
      <c r="M5" s="80">
        <v>6756</v>
      </c>
      <c r="N5" s="80">
        <v>9882</v>
      </c>
      <c r="O5" s="80">
        <v>11953</v>
      </c>
      <c r="P5" s="224">
        <v>12157</v>
      </c>
    </row>
    <row r="6" spans="2:28" s="10" customFormat="1">
      <c r="B6" s="105" t="s">
        <v>31</v>
      </c>
      <c r="C6" s="82">
        <v>30</v>
      </c>
      <c r="D6" s="82">
        <v>43</v>
      </c>
      <c r="E6" s="83">
        <v>42</v>
      </c>
      <c r="F6" s="83">
        <v>42</v>
      </c>
      <c r="G6" s="83">
        <v>43</v>
      </c>
      <c r="H6" s="82">
        <v>51</v>
      </c>
      <c r="I6" s="83">
        <v>46</v>
      </c>
      <c r="J6" s="83">
        <v>53</v>
      </c>
      <c r="K6" s="83">
        <v>67</v>
      </c>
      <c r="L6" s="225">
        <v>53</v>
      </c>
      <c r="M6" s="83">
        <v>68</v>
      </c>
      <c r="N6" s="83">
        <v>70</v>
      </c>
      <c r="O6" s="83">
        <v>146</v>
      </c>
      <c r="P6" s="225">
        <v>109</v>
      </c>
    </row>
    <row r="7" spans="2:28" s="265" customFormat="1">
      <c r="B7" s="126" t="s">
        <v>61</v>
      </c>
      <c r="C7" s="86">
        <v>4827</v>
      </c>
      <c r="D7" s="86">
        <v>6750</v>
      </c>
      <c r="E7" s="258">
        <v>6805</v>
      </c>
      <c r="F7" s="258">
        <v>6744</v>
      </c>
      <c r="G7" s="258">
        <v>6645</v>
      </c>
      <c r="H7" s="263">
        <v>7056</v>
      </c>
      <c r="I7" s="258">
        <v>6836</v>
      </c>
      <c r="J7" s="258">
        <v>6790</v>
      </c>
      <c r="K7" s="258">
        <v>6910</v>
      </c>
      <c r="L7" s="264">
        <v>6736</v>
      </c>
      <c r="M7" s="258">
        <v>6824</v>
      </c>
      <c r="N7" s="258">
        <v>9952</v>
      </c>
      <c r="O7" s="258">
        <v>12099</v>
      </c>
      <c r="P7" s="264">
        <v>12266</v>
      </c>
    </row>
    <row r="8" spans="2:28" s="10" customFormat="1">
      <c r="B8" s="284" t="s">
        <v>62</v>
      </c>
      <c r="C8" s="283"/>
      <c r="D8" s="283"/>
      <c r="E8" s="80"/>
      <c r="F8" s="80"/>
      <c r="G8" s="80"/>
      <c r="H8" s="79"/>
      <c r="I8" s="80"/>
      <c r="J8" s="80"/>
      <c r="K8" s="80"/>
      <c r="L8" s="224"/>
      <c r="M8" s="80"/>
      <c r="N8" s="80"/>
      <c r="O8" s="80"/>
      <c r="P8" s="224"/>
    </row>
    <row r="9" spans="2:28" s="10" customFormat="1" ht="43.5">
      <c r="B9" s="105" t="s">
        <v>63</v>
      </c>
      <c r="C9" s="79">
        <v>57</v>
      </c>
      <c r="D9" s="79">
        <v>41</v>
      </c>
      <c r="E9" s="80">
        <v>30</v>
      </c>
      <c r="F9" s="80">
        <v>23</v>
      </c>
      <c r="G9" s="80">
        <v>19</v>
      </c>
      <c r="H9" s="79">
        <v>54</v>
      </c>
      <c r="I9" s="80">
        <v>52</v>
      </c>
      <c r="J9" s="80">
        <v>61</v>
      </c>
      <c r="K9" s="80">
        <v>59</v>
      </c>
      <c r="L9" s="224">
        <v>52</v>
      </c>
      <c r="M9" s="80">
        <v>49</v>
      </c>
      <c r="N9" s="80">
        <v>86</v>
      </c>
      <c r="O9" s="80">
        <v>98</v>
      </c>
      <c r="P9" s="224">
        <v>93</v>
      </c>
    </row>
    <row r="10" spans="2:28" s="73" customFormat="1">
      <c r="B10" s="285" t="s">
        <v>60</v>
      </c>
      <c r="C10" s="79"/>
      <c r="D10" s="79"/>
      <c r="E10" s="80"/>
      <c r="F10" s="80"/>
      <c r="G10" s="80"/>
      <c r="H10" s="79"/>
      <c r="I10" s="80"/>
      <c r="J10" s="80"/>
      <c r="K10" s="80"/>
      <c r="L10" s="79"/>
      <c r="M10" s="80"/>
      <c r="N10" s="80"/>
      <c r="O10" s="80"/>
      <c r="P10" s="79"/>
      <c r="S10" s="10"/>
      <c r="T10" s="10"/>
      <c r="U10" s="10"/>
      <c r="V10" s="10"/>
      <c r="W10" s="10"/>
      <c r="X10" s="10"/>
      <c r="Y10" s="10"/>
      <c r="Z10" s="10"/>
      <c r="AA10" s="10"/>
      <c r="AB10" s="10"/>
    </row>
    <row r="11" spans="2:28" s="10" customFormat="1" ht="22.5">
      <c r="B11" s="105" t="s">
        <v>132</v>
      </c>
      <c r="C11" s="79">
        <v>-32</v>
      </c>
      <c r="D11" s="79">
        <v>-151</v>
      </c>
      <c r="E11" s="80">
        <v>-83</v>
      </c>
      <c r="F11" s="80">
        <v>163</v>
      </c>
      <c r="G11" s="80">
        <v>101</v>
      </c>
      <c r="H11" s="79">
        <v>182</v>
      </c>
      <c r="I11" s="80">
        <v>149</v>
      </c>
      <c r="J11" s="80">
        <v>154</v>
      </c>
      <c r="K11" s="80">
        <v>83</v>
      </c>
      <c r="L11" s="79">
        <v>-97</v>
      </c>
      <c r="M11" s="80">
        <v>-7</v>
      </c>
      <c r="N11" s="80">
        <v>175</v>
      </c>
      <c r="O11" s="80">
        <v>132</v>
      </c>
      <c r="P11" s="79">
        <v>60</v>
      </c>
    </row>
    <row r="12" spans="2:28" s="10" customFormat="1">
      <c r="B12" s="18" t="s">
        <v>30</v>
      </c>
      <c r="C12" s="79">
        <v>-1287</v>
      </c>
      <c r="D12" s="79">
        <v>-966</v>
      </c>
      <c r="E12" s="155">
        <v>-820</v>
      </c>
      <c r="F12" s="155">
        <v>-1019.7581905339293</v>
      </c>
      <c r="G12" s="155">
        <v>-918</v>
      </c>
      <c r="H12" s="182">
        <v>-1497</v>
      </c>
      <c r="I12" s="155">
        <v>-1353</v>
      </c>
      <c r="J12" s="155">
        <v>-1526</v>
      </c>
      <c r="K12" s="155">
        <v>-1483</v>
      </c>
      <c r="L12" s="182">
        <v>-1531</v>
      </c>
      <c r="M12" s="155">
        <v>-1537</v>
      </c>
      <c r="N12" s="155">
        <v>-1691</v>
      </c>
      <c r="O12" s="155">
        <v>-1726.787808</v>
      </c>
      <c r="P12" s="182">
        <v>-1828</v>
      </c>
    </row>
    <row r="13" spans="2:28" s="10" customFormat="1">
      <c r="B13" s="286" t="s">
        <v>157</v>
      </c>
      <c r="C13" s="181">
        <v>3565</v>
      </c>
      <c r="D13" s="181">
        <v>5674</v>
      </c>
      <c r="E13" s="180">
        <v>5932</v>
      </c>
      <c r="F13" s="180">
        <v>5910.2418094660707</v>
      </c>
      <c r="G13" s="180">
        <v>5847</v>
      </c>
      <c r="H13" s="183">
        <v>5795</v>
      </c>
      <c r="I13" s="180">
        <v>5684</v>
      </c>
      <c r="J13" s="180">
        <v>5478</v>
      </c>
      <c r="K13" s="180">
        <v>5569</v>
      </c>
      <c r="L13" s="183">
        <v>5160</v>
      </c>
      <c r="M13" s="180">
        <v>5329</v>
      </c>
      <c r="N13" s="180">
        <v>8522</v>
      </c>
      <c r="O13" s="180">
        <v>10602.212192000001</v>
      </c>
      <c r="P13" s="183">
        <v>10591</v>
      </c>
    </row>
    <row r="14" spans="2:28" s="10" customFormat="1" ht="9" customHeight="1">
      <c r="B14" s="6"/>
      <c r="C14" s="6"/>
      <c r="D14" s="6"/>
      <c r="E14" s="6"/>
      <c r="F14" s="6"/>
      <c r="G14" s="6"/>
      <c r="H14" s="6"/>
      <c r="I14" s="6"/>
      <c r="J14" s="6"/>
      <c r="K14" s="6"/>
      <c r="L14" s="6"/>
      <c r="M14" s="6"/>
      <c r="N14" s="6"/>
      <c r="O14" s="6"/>
    </row>
    <row r="15" spans="2:28" s="10" customFormat="1">
      <c r="B15" s="6"/>
      <c r="C15" s="6"/>
      <c r="D15" s="6"/>
      <c r="E15" s="6"/>
      <c r="F15" s="6"/>
      <c r="G15" s="6"/>
      <c r="H15" s="6"/>
      <c r="I15" s="6"/>
      <c r="J15" s="6"/>
      <c r="K15" s="6"/>
    </row>
    <row r="16" spans="2:28" s="10" customFormat="1">
      <c r="B16" s="311" t="s">
        <v>141</v>
      </c>
      <c r="C16" s="311"/>
      <c r="D16" s="311"/>
      <c r="E16" s="311"/>
      <c r="F16" s="311"/>
      <c r="G16" s="311"/>
      <c r="H16" s="311"/>
      <c r="I16" s="311"/>
      <c r="J16" s="311"/>
      <c r="K16" s="311"/>
    </row>
    <row r="17" spans="2:28" s="10" customFormat="1" ht="19.5" customHeight="1">
      <c r="B17" s="6"/>
      <c r="C17" s="6"/>
      <c r="D17" s="6"/>
      <c r="E17" s="6"/>
      <c r="F17" s="6"/>
      <c r="G17" s="6"/>
      <c r="H17" s="6"/>
      <c r="I17" s="6"/>
      <c r="J17" s="6"/>
      <c r="K17" s="6"/>
      <c r="M17" s="75"/>
      <c r="N17" s="75"/>
      <c r="O17" s="75"/>
      <c r="P17" s="75"/>
      <c r="Q17" s="75"/>
      <c r="R17" s="75"/>
    </row>
    <row r="18" spans="2:28">
      <c r="M18" s="69"/>
      <c r="N18" s="69"/>
      <c r="O18" s="69"/>
      <c r="P18" s="69"/>
      <c r="Q18" s="69"/>
      <c r="R18" s="69"/>
      <c r="S18" s="10"/>
      <c r="T18" s="10"/>
      <c r="U18" s="10"/>
      <c r="V18" s="10"/>
      <c r="W18" s="10"/>
      <c r="X18" s="10"/>
      <c r="Y18" s="10"/>
      <c r="Z18" s="10"/>
      <c r="AA18" s="10"/>
      <c r="AB18" s="10"/>
    </row>
    <row r="19" spans="2:28" ht="13.5" customHeight="1">
      <c r="M19" s="69"/>
      <c r="N19" s="69"/>
      <c r="O19" s="69"/>
      <c r="P19" s="69"/>
      <c r="Q19" s="69"/>
      <c r="R19" s="69"/>
      <c r="S19" s="10"/>
      <c r="T19" s="10"/>
      <c r="U19" s="10"/>
      <c r="V19" s="10"/>
      <c r="W19" s="10"/>
      <c r="X19" s="10"/>
      <c r="Y19" s="10"/>
      <c r="Z19" s="10"/>
      <c r="AA19" s="10"/>
      <c r="AB19" s="10"/>
    </row>
    <row r="20" spans="2:28">
      <c r="S20" s="10"/>
      <c r="T20" s="10"/>
      <c r="U20" s="10"/>
      <c r="V20" s="10"/>
      <c r="W20" s="10"/>
      <c r="X20" s="10"/>
      <c r="Y20" s="10"/>
      <c r="Z20" s="10"/>
      <c r="AA20" s="10"/>
      <c r="AB20" s="10"/>
    </row>
    <row r="21" spans="2:28">
      <c r="S21" s="10"/>
      <c r="T21" s="10"/>
      <c r="U21" s="10"/>
      <c r="V21" s="10"/>
      <c r="W21" s="10"/>
      <c r="X21" s="10"/>
      <c r="Y21" s="10"/>
      <c r="Z21" s="10"/>
      <c r="AA21" s="10"/>
      <c r="AB21" s="10"/>
    </row>
    <row r="22" spans="2:28">
      <c r="S22" s="10"/>
      <c r="T22" s="10"/>
      <c r="U22" s="10"/>
      <c r="V22" s="10"/>
      <c r="W22" s="10"/>
      <c r="X22" s="10"/>
      <c r="Y22" s="10"/>
      <c r="Z22" s="10"/>
      <c r="AA22" s="10"/>
      <c r="AB22" s="10"/>
    </row>
    <row r="23" spans="2:28">
      <c r="S23" s="10"/>
      <c r="T23" s="10"/>
      <c r="U23" s="10"/>
      <c r="V23" s="10"/>
      <c r="W23" s="10"/>
      <c r="X23" s="10"/>
      <c r="Y23" s="10"/>
      <c r="Z23" s="10"/>
      <c r="AA23" s="10"/>
      <c r="AB23" s="10"/>
    </row>
    <row r="24" spans="2:28">
      <c r="S24" s="10"/>
      <c r="T24" s="10"/>
      <c r="U24" s="10"/>
      <c r="V24" s="10"/>
      <c r="W24" s="10"/>
      <c r="X24" s="10"/>
      <c r="Y24" s="10"/>
      <c r="Z24" s="10"/>
      <c r="AA24" s="10"/>
      <c r="AB24" s="10"/>
    </row>
    <row r="25" spans="2:28">
      <c r="S25" s="10"/>
      <c r="T25" s="10"/>
      <c r="U25" s="10"/>
      <c r="V25" s="10"/>
      <c r="W25" s="10"/>
      <c r="X25" s="10"/>
      <c r="Y25" s="10"/>
      <c r="Z25" s="10"/>
      <c r="AA25" s="10"/>
      <c r="AB25" s="10"/>
    </row>
    <row r="26" spans="2:28">
      <c r="S26" s="10"/>
      <c r="T26" s="10"/>
      <c r="U26" s="10"/>
      <c r="V26" s="10"/>
      <c r="W26" s="10"/>
      <c r="X26" s="10"/>
      <c r="Y26" s="10"/>
      <c r="Z26" s="10"/>
      <c r="AA26" s="10"/>
      <c r="AB26" s="10"/>
    </row>
    <row r="27" spans="2:28">
      <c r="S27" s="10"/>
      <c r="T27" s="10"/>
      <c r="U27" s="10"/>
      <c r="V27" s="10"/>
      <c r="W27" s="10"/>
      <c r="X27" s="10"/>
      <c r="Y27" s="10"/>
      <c r="Z27" s="10"/>
      <c r="AA27" s="10"/>
      <c r="AB27" s="10"/>
    </row>
  </sheetData>
  <mergeCells count="3">
    <mergeCell ref="B16:K16"/>
    <mergeCell ref="B3:P3"/>
    <mergeCell ref="B1:P1"/>
  </mergeCells>
  <phoneticPr fontId="33" type="noConversion"/>
  <printOptions horizontalCentered="1"/>
  <pageMargins left="0.23622047244094491" right="0.23622047244094491" top="0.39370078740157483" bottom="0.74803149606299213" header="0.31496062992125984" footer="0.31496062992125984"/>
  <pageSetup paperSize="9" scale="67" fitToHeight="2" orientation="landscape" r:id="rId1"/>
  <rowBreaks count="1" manualBreakCount="1">
    <brk id="18" min="1"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C118C-76A6-45DF-81AF-D3BAAD73347F}">
  <dimension ref="B1:AH46"/>
  <sheetViews>
    <sheetView showGridLines="0" topLeftCell="B1" zoomScale="70" zoomScaleNormal="70" zoomScaleSheetLayoutView="70" zoomScalePageLayoutView="55" workbookViewId="0">
      <selection activeCell="X33" sqref="X33"/>
    </sheetView>
  </sheetViews>
  <sheetFormatPr defaultRowHeight="15"/>
  <cols>
    <col min="1" max="1" width="2.42578125" customWidth="1"/>
    <col min="2" max="2" width="60.42578125" customWidth="1"/>
    <col min="3" max="6" width="9.42578125" hidden="1" customWidth="1"/>
    <col min="7" max="7" width="9.42578125" customWidth="1"/>
    <col min="8" max="11" width="9.42578125" hidden="1" customWidth="1"/>
    <col min="12" max="12" width="9.42578125" customWidth="1"/>
    <col min="13" max="13" width="8.85546875" customWidth="1"/>
    <col min="14" max="14" width="8.5703125" customWidth="1"/>
    <col min="15" max="17" width="8.85546875" customWidth="1"/>
    <col min="18" max="18" width="8.5703125" customWidth="1"/>
    <col min="19" max="19" width="8.85546875" customWidth="1"/>
  </cols>
  <sheetData>
    <row r="1" spans="2:33" ht="8.4499999999999993" customHeight="1"/>
    <row r="2" spans="2:33" s="2" customFormat="1" ht="28.5">
      <c r="B2" s="301" t="s">
        <v>113</v>
      </c>
      <c r="C2" s="301"/>
      <c r="D2" s="301"/>
      <c r="E2" s="301"/>
      <c r="F2" s="301"/>
      <c r="G2" s="301"/>
      <c r="H2" s="301"/>
      <c r="I2" s="301"/>
      <c r="J2" s="301"/>
      <c r="K2" s="301"/>
      <c r="L2" s="301"/>
      <c r="M2" s="301"/>
      <c r="N2" s="301"/>
      <c r="O2" s="301"/>
      <c r="P2" s="301"/>
      <c r="Q2" s="301"/>
      <c r="R2" s="301"/>
      <c r="S2" s="301"/>
      <c r="T2" s="301"/>
      <c r="U2" s="301"/>
      <c r="V2" s="301"/>
    </row>
    <row r="3" spans="2:33" s="23" customFormat="1" ht="8.25" customHeight="1">
      <c r="B3" s="207"/>
      <c r="C3" s="207"/>
      <c r="D3" s="207"/>
      <c r="E3" s="207"/>
      <c r="F3" s="207"/>
      <c r="G3" s="207"/>
      <c r="H3" s="207"/>
      <c r="I3" s="207"/>
      <c r="J3" s="207"/>
      <c r="K3" s="207"/>
      <c r="L3" s="207"/>
      <c r="M3" s="207"/>
      <c r="N3" s="207"/>
      <c r="O3" s="207"/>
      <c r="P3" s="207"/>
      <c r="Q3" s="207"/>
    </row>
    <row r="4" spans="2:33" ht="23.25">
      <c r="B4" s="220" t="s">
        <v>114</v>
      </c>
      <c r="C4" s="220"/>
      <c r="D4" s="220"/>
      <c r="E4" s="220"/>
      <c r="F4" s="220"/>
      <c r="G4" s="220"/>
      <c r="H4" s="220"/>
      <c r="I4" s="220"/>
      <c r="J4" s="220"/>
      <c r="K4" s="220"/>
      <c r="L4" s="220"/>
      <c r="M4" s="220"/>
      <c r="N4" s="220"/>
      <c r="O4" s="171"/>
      <c r="P4" s="220"/>
      <c r="Q4" s="220"/>
      <c r="R4" s="220"/>
      <c r="S4" s="220"/>
      <c r="T4" s="220"/>
      <c r="U4" s="220"/>
      <c r="V4" s="220"/>
    </row>
    <row r="5" spans="2:33" ht="19.5">
      <c r="B5" s="214" t="s">
        <v>1</v>
      </c>
      <c r="C5" s="201" t="s">
        <v>16</v>
      </c>
      <c r="D5" s="201" t="s">
        <v>17</v>
      </c>
      <c r="E5" s="201" t="s">
        <v>18</v>
      </c>
      <c r="F5" s="201" t="s">
        <v>19</v>
      </c>
      <c r="G5" s="201" t="s">
        <v>0</v>
      </c>
      <c r="H5" s="201" t="s">
        <v>20</v>
      </c>
      <c r="I5" s="201" t="s">
        <v>21</v>
      </c>
      <c r="J5" s="201" t="s">
        <v>81</v>
      </c>
      <c r="K5" s="201" t="s">
        <v>82</v>
      </c>
      <c r="L5" s="201" t="s">
        <v>80</v>
      </c>
      <c r="M5" s="201" t="s">
        <v>108</v>
      </c>
      <c r="N5" s="201" t="s">
        <v>135</v>
      </c>
      <c r="O5" s="201" t="s">
        <v>161</v>
      </c>
      <c r="P5" s="201" t="s">
        <v>168</v>
      </c>
      <c r="Q5" s="201" t="s">
        <v>169</v>
      </c>
      <c r="R5" s="201" t="s">
        <v>208</v>
      </c>
      <c r="S5" s="201" t="s">
        <v>217</v>
      </c>
      <c r="T5" s="201" t="s">
        <v>224</v>
      </c>
      <c r="U5" s="201" t="s">
        <v>238</v>
      </c>
      <c r="V5" s="201" t="s">
        <v>239</v>
      </c>
    </row>
    <row r="6" spans="2:33" ht="46.35" customHeight="1">
      <c r="B6" s="208" t="s">
        <v>133</v>
      </c>
      <c r="C6" s="209">
        <v>8</v>
      </c>
      <c r="D6" s="209">
        <v>3</v>
      </c>
      <c r="E6" s="209">
        <v>18</v>
      </c>
      <c r="F6" s="209">
        <v>5</v>
      </c>
      <c r="G6" s="210">
        <v>34</v>
      </c>
      <c r="H6" s="203">
        <v>3</v>
      </c>
      <c r="I6" s="203" t="s">
        <v>83</v>
      </c>
      <c r="J6" s="203">
        <v>-10</v>
      </c>
      <c r="K6" s="203">
        <v>0</v>
      </c>
      <c r="L6" s="210">
        <v>-6</v>
      </c>
      <c r="M6" s="203">
        <v>0</v>
      </c>
      <c r="N6" s="202">
        <v>0</v>
      </c>
      <c r="O6" s="202">
        <v>0</v>
      </c>
      <c r="P6" s="203">
        <v>0</v>
      </c>
      <c r="Q6" s="210">
        <v>0</v>
      </c>
      <c r="R6" s="203">
        <v>0</v>
      </c>
      <c r="S6" s="203">
        <v>0</v>
      </c>
      <c r="T6" s="203">
        <v>0</v>
      </c>
      <c r="U6" s="203">
        <v>0</v>
      </c>
      <c r="V6" s="210">
        <v>0</v>
      </c>
    </row>
    <row r="7" spans="2:33" ht="19.5">
      <c r="B7" s="208" t="s">
        <v>112</v>
      </c>
      <c r="C7" s="209">
        <v>34</v>
      </c>
      <c r="D7" s="209">
        <v>27</v>
      </c>
      <c r="E7" s="209">
        <v>41</v>
      </c>
      <c r="F7" s="209">
        <v>46</v>
      </c>
      <c r="G7" s="210">
        <v>147</v>
      </c>
      <c r="H7" s="203">
        <v>43</v>
      </c>
      <c r="I7" s="203">
        <v>64</v>
      </c>
      <c r="J7" s="203">
        <v>35</v>
      </c>
      <c r="K7" s="203">
        <v>54</v>
      </c>
      <c r="L7" s="210">
        <v>196.02626606433148</v>
      </c>
      <c r="M7" s="203">
        <v>41</v>
      </c>
      <c r="N7" s="203">
        <v>59</v>
      </c>
      <c r="O7" s="203">
        <v>53</v>
      </c>
      <c r="P7" s="203">
        <v>49</v>
      </c>
      <c r="Q7" s="210">
        <v>202</v>
      </c>
      <c r="R7" s="203">
        <v>57</v>
      </c>
      <c r="S7" s="203">
        <v>72</v>
      </c>
      <c r="T7" s="203">
        <v>71</v>
      </c>
      <c r="U7" s="203">
        <v>60</v>
      </c>
      <c r="V7" s="210">
        <v>260</v>
      </c>
      <c r="X7" s="252"/>
    </row>
    <row r="8" spans="2:33" s="76" customFormat="1" ht="27" customHeight="1">
      <c r="B8" s="211" t="s">
        <v>119</v>
      </c>
      <c r="C8" s="204">
        <v>42</v>
      </c>
      <c r="D8" s="204">
        <v>30</v>
      </c>
      <c r="E8" s="204">
        <v>59</v>
      </c>
      <c r="F8" s="204">
        <v>51</v>
      </c>
      <c r="G8" s="212">
        <v>181</v>
      </c>
      <c r="H8" s="204">
        <v>46</v>
      </c>
      <c r="I8" s="204">
        <v>64</v>
      </c>
      <c r="J8" s="204">
        <v>25</v>
      </c>
      <c r="K8" s="204">
        <v>55</v>
      </c>
      <c r="L8" s="212">
        <v>190.02626606433148</v>
      </c>
      <c r="M8" s="204">
        <v>41</v>
      </c>
      <c r="N8" s="204">
        <v>59</v>
      </c>
      <c r="O8" s="204">
        <v>53</v>
      </c>
      <c r="P8" s="204">
        <v>49</v>
      </c>
      <c r="Q8" s="212">
        <v>202</v>
      </c>
      <c r="R8" s="204">
        <v>57</v>
      </c>
      <c r="S8" s="204">
        <v>72</v>
      </c>
      <c r="T8" s="204">
        <v>71</v>
      </c>
      <c r="U8" s="204">
        <v>60</v>
      </c>
      <c r="V8" s="212">
        <v>260</v>
      </c>
      <c r="W8" s="252"/>
      <c r="X8" s="252"/>
    </row>
    <row r="9" spans="2:33" ht="9" customHeight="1">
      <c r="B9" s="208"/>
      <c r="C9" s="209"/>
      <c r="D9" s="209"/>
      <c r="E9" s="209"/>
      <c r="F9" s="209"/>
      <c r="G9" s="210"/>
      <c r="H9" s="203"/>
      <c r="I9" s="203"/>
      <c r="J9" s="203"/>
      <c r="K9" s="203"/>
      <c r="L9" s="210"/>
      <c r="M9" s="203"/>
      <c r="N9" s="203"/>
      <c r="O9" s="203"/>
      <c r="P9" s="203"/>
      <c r="Q9" s="210"/>
      <c r="R9" s="203"/>
      <c r="S9" s="203"/>
      <c r="T9" s="203"/>
      <c r="U9" s="203"/>
      <c r="V9" s="210"/>
      <c r="X9" s="252"/>
    </row>
    <row r="10" spans="2:33" ht="19.5">
      <c r="B10" s="208" t="s">
        <v>120</v>
      </c>
      <c r="C10" s="209">
        <v>243.22224576892137</v>
      </c>
      <c r="D10" s="209">
        <v>263.38204294315307</v>
      </c>
      <c r="E10" s="209">
        <v>254.5523700070969</v>
      </c>
      <c r="F10" s="209">
        <v>313.50028881689553</v>
      </c>
      <c r="G10" s="210">
        <v>1074.6569475360668</v>
      </c>
      <c r="H10" s="203">
        <v>297</v>
      </c>
      <c r="I10" s="203">
        <v>303</v>
      </c>
      <c r="J10" s="203">
        <v>316</v>
      </c>
      <c r="K10" s="203">
        <v>368</v>
      </c>
      <c r="L10" s="210">
        <v>1285.0126859109021</v>
      </c>
      <c r="M10" s="203">
        <v>297</v>
      </c>
      <c r="N10" s="203">
        <v>272</v>
      </c>
      <c r="O10" s="203">
        <v>258</v>
      </c>
      <c r="P10" s="203">
        <v>270</v>
      </c>
      <c r="Q10" s="210">
        <v>1097</v>
      </c>
      <c r="R10" s="203">
        <v>294</v>
      </c>
      <c r="S10" s="203">
        <v>369</v>
      </c>
      <c r="T10" s="203">
        <v>419</v>
      </c>
      <c r="U10" s="203">
        <v>435</v>
      </c>
      <c r="V10" s="210">
        <v>1517</v>
      </c>
      <c r="W10" s="252"/>
      <c r="X10" s="252"/>
    </row>
    <row r="11" spans="2:33" ht="19.5">
      <c r="B11" s="208" t="s">
        <v>121</v>
      </c>
      <c r="C11" s="209">
        <v>-176.68814307390238</v>
      </c>
      <c r="D11" s="209">
        <v>-194.10601581167441</v>
      </c>
      <c r="E11" s="209">
        <v>-178.28116458277802</v>
      </c>
      <c r="F11" s="209">
        <v>-199.84904790129025</v>
      </c>
      <c r="G11" s="210">
        <v>-748.92437136964509</v>
      </c>
      <c r="H11" s="203">
        <v>-192.3937325268883</v>
      </c>
      <c r="I11" s="203">
        <v>-194.92709908053416</v>
      </c>
      <c r="J11" s="203">
        <v>-198</v>
      </c>
      <c r="K11" s="203">
        <v>-206</v>
      </c>
      <c r="L11" s="210">
        <v>-791.17196823237589</v>
      </c>
      <c r="M11" s="203">
        <v>-172</v>
      </c>
      <c r="N11" s="203">
        <v>-147</v>
      </c>
      <c r="O11" s="203">
        <v>-128</v>
      </c>
      <c r="P11" s="203">
        <v>-134</v>
      </c>
      <c r="Q11" s="210">
        <v>-581</v>
      </c>
      <c r="R11" s="203">
        <v>-158</v>
      </c>
      <c r="S11" s="203">
        <v>-209</v>
      </c>
      <c r="T11" s="203">
        <v>-235</v>
      </c>
      <c r="U11" s="203">
        <v>-255</v>
      </c>
      <c r="V11" s="210">
        <v>-857</v>
      </c>
      <c r="W11" s="252"/>
      <c r="X11" s="252"/>
      <c r="Y11" s="252"/>
      <c r="Z11" s="252"/>
      <c r="AA11" s="252"/>
      <c r="AB11" s="252"/>
      <c r="AC11" s="252"/>
      <c r="AD11" s="252"/>
      <c r="AE11" s="252"/>
      <c r="AF11" s="252"/>
      <c r="AG11" s="252"/>
    </row>
    <row r="12" spans="2:33" ht="19.5">
      <c r="B12" s="208" t="s">
        <v>124</v>
      </c>
      <c r="C12" s="209">
        <v>0</v>
      </c>
      <c r="D12" s="209">
        <v>0</v>
      </c>
      <c r="E12" s="209">
        <v>0</v>
      </c>
      <c r="F12" s="209">
        <v>0</v>
      </c>
      <c r="G12" s="210">
        <v>0</v>
      </c>
      <c r="H12" s="203">
        <v>0</v>
      </c>
      <c r="I12" s="203">
        <v>0</v>
      </c>
      <c r="J12" s="203">
        <v>0</v>
      </c>
      <c r="K12" s="203">
        <v>-30</v>
      </c>
      <c r="L12" s="210">
        <v>-29.999965</v>
      </c>
      <c r="M12" s="203">
        <v>0</v>
      </c>
      <c r="N12" s="203">
        <v>0</v>
      </c>
      <c r="O12" s="203">
        <v>0</v>
      </c>
      <c r="P12" s="203">
        <v>0</v>
      </c>
      <c r="Q12" s="210" t="s">
        <v>83</v>
      </c>
      <c r="R12" s="203">
        <v>0</v>
      </c>
      <c r="S12" s="203">
        <v>0</v>
      </c>
      <c r="T12" s="203">
        <v>0</v>
      </c>
      <c r="U12" s="203">
        <v>0</v>
      </c>
      <c r="V12" s="210">
        <v>0</v>
      </c>
      <c r="W12" s="252"/>
      <c r="X12" s="252"/>
    </row>
    <row r="13" spans="2:33" s="76" customFormat="1" ht="19.5">
      <c r="B13" s="211" t="s">
        <v>122</v>
      </c>
      <c r="C13" s="205">
        <v>66.534102695019001</v>
      </c>
      <c r="D13" s="205">
        <v>69.276027131478642</v>
      </c>
      <c r="E13" s="205">
        <v>76.271205424318879</v>
      </c>
      <c r="F13" s="205">
        <v>113.65124091560527</v>
      </c>
      <c r="G13" s="215">
        <v>325.73257616642178</v>
      </c>
      <c r="H13" s="205">
        <v>106</v>
      </c>
      <c r="I13" s="205">
        <v>108</v>
      </c>
      <c r="J13" s="205">
        <v>118</v>
      </c>
      <c r="K13" s="205">
        <v>132</v>
      </c>
      <c r="L13" s="215">
        <v>463.84075267852626</v>
      </c>
      <c r="M13" s="205">
        <v>125.25984634437729</v>
      </c>
      <c r="N13" s="205">
        <v>125</v>
      </c>
      <c r="O13" s="205">
        <v>130</v>
      </c>
      <c r="P13" s="205">
        <v>136</v>
      </c>
      <c r="Q13" s="215">
        <v>516</v>
      </c>
      <c r="R13" s="205">
        <v>136</v>
      </c>
      <c r="S13" s="205">
        <v>160</v>
      </c>
      <c r="T13" s="276">
        <v>184</v>
      </c>
      <c r="U13" s="205">
        <v>180</v>
      </c>
      <c r="V13" s="215">
        <v>660</v>
      </c>
      <c r="W13" s="252"/>
      <c r="X13" s="252"/>
    </row>
    <row r="14" spans="2:33">
      <c r="R14" s="252"/>
      <c r="S14" s="252"/>
      <c r="T14" s="252"/>
      <c r="U14" s="252"/>
      <c r="V14" s="252"/>
      <c r="X14" s="252"/>
    </row>
    <row r="15" spans="2:33" ht="23.25">
      <c r="B15" s="220" t="s">
        <v>116</v>
      </c>
      <c r="C15" s="220"/>
      <c r="D15" s="220"/>
      <c r="E15" s="220"/>
      <c r="F15" s="220"/>
      <c r="G15" s="220"/>
      <c r="H15" s="220"/>
      <c r="I15" s="220"/>
      <c r="J15" s="220"/>
      <c r="K15" s="220"/>
      <c r="L15" s="220"/>
      <c r="M15" s="220"/>
      <c r="N15" s="220"/>
      <c r="O15" s="171"/>
      <c r="P15" s="220"/>
      <c r="Q15" s="220"/>
      <c r="R15" s="220"/>
      <c r="S15" s="220"/>
      <c r="T15" s="220"/>
      <c r="U15" s="220"/>
      <c r="V15" s="220"/>
      <c r="X15" s="252"/>
    </row>
    <row r="16" spans="2:33" ht="19.5">
      <c r="B16" s="214" t="s">
        <v>1</v>
      </c>
      <c r="C16" s="201" t="s">
        <v>16</v>
      </c>
      <c r="D16" s="201" t="s">
        <v>17</v>
      </c>
      <c r="E16" s="201" t="s">
        <v>18</v>
      </c>
      <c r="F16" s="201" t="s">
        <v>19</v>
      </c>
      <c r="G16" s="201" t="s">
        <v>0</v>
      </c>
      <c r="H16" s="201" t="s">
        <v>20</v>
      </c>
      <c r="I16" s="201" t="s">
        <v>21</v>
      </c>
      <c r="J16" s="201" t="s">
        <v>81</v>
      </c>
      <c r="K16" s="201" t="s">
        <v>82</v>
      </c>
      <c r="L16" s="201" t="s">
        <v>80</v>
      </c>
      <c r="M16" s="201" t="s">
        <v>108</v>
      </c>
      <c r="N16" s="201" t="s">
        <v>135</v>
      </c>
      <c r="O16" s="201" t="s">
        <v>161</v>
      </c>
      <c r="P16" s="201" t="s">
        <v>168</v>
      </c>
      <c r="Q16" s="201" t="s">
        <v>169</v>
      </c>
      <c r="R16" s="201" t="s">
        <v>208</v>
      </c>
      <c r="S16" s="201" t="s">
        <v>217</v>
      </c>
      <c r="T16" s="201" t="s">
        <v>224</v>
      </c>
      <c r="U16" s="201" t="s">
        <v>238</v>
      </c>
      <c r="V16" s="201" t="s">
        <v>239</v>
      </c>
      <c r="X16" s="252"/>
    </row>
    <row r="17" spans="2:34" s="76" customFormat="1" ht="19.5">
      <c r="B17" s="211" t="s">
        <v>112</v>
      </c>
      <c r="C17" s="213">
        <v>22.441941056388579</v>
      </c>
      <c r="D17" s="213">
        <v>5.9071973799247974</v>
      </c>
      <c r="E17" s="213">
        <v>26.470218704240786</v>
      </c>
      <c r="F17" s="213">
        <v>26.971620564074044</v>
      </c>
      <c r="G17" s="212">
        <v>81.790977704628204</v>
      </c>
      <c r="H17" s="204">
        <v>24.012322014234588</v>
      </c>
      <c r="I17" s="204">
        <v>31.076886274071516</v>
      </c>
      <c r="J17" s="204">
        <v>21.940384517977865</v>
      </c>
      <c r="K17" s="204">
        <v>24.770184965290262</v>
      </c>
      <c r="L17" s="212">
        <v>101.79977777157424</v>
      </c>
      <c r="M17" s="204">
        <v>19.069083786394426</v>
      </c>
      <c r="N17" s="206">
        <v>27</v>
      </c>
      <c r="O17" s="206">
        <v>24</v>
      </c>
      <c r="P17" s="204">
        <v>25</v>
      </c>
      <c r="Q17" s="212">
        <v>95</v>
      </c>
      <c r="R17" s="204">
        <v>28</v>
      </c>
      <c r="S17" s="204">
        <v>33</v>
      </c>
      <c r="T17" s="204">
        <v>32</v>
      </c>
      <c r="U17" s="204">
        <v>26</v>
      </c>
      <c r="V17" s="212">
        <v>119</v>
      </c>
      <c r="X17" s="252"/>
    </row>
    <row r="18" spans="2:34" ht="9" customHeight="1">
      <c r="B18" s="208"/>
      <c r="C18" s="209"/>
      <c r="D18" s="209"/>
      <c r="E18" s="209"/>
      <c r="F18" s="209"/>
      <c r="G18" s="210"/>
      <c r="H18" s="203"/>
      <c r="I18" s="203"/>
      <c r="J18" s="203"/>
      <c r="K18" s="203"/>
      <c r="L18" s="210"/>
      <c r="M18" s="203"/>
      <c r="N18" s="203"/>
      <c r="O18" s="203"/>
      <c r="P18" s="203"/>
      <c r="Q18" s="210"/>
      <c r="R18" s="203"/>
      <c r="S18" s="203"/>
      <c r="T18" s="203"/>
      <c r="U18" s="203"/>
      <c r="V18" s="210"/>
      <c r="X18" s="252"/>
    </row>
    <row r="19" spans="2:34" ht="19.5">
      <c r="B19" s="208" t="s">
        <v>120</v>
      </c>
      <c r="C19" s="209">
        <v>17.646881414838234</v>
      </c>
      <c r="D19" s="209">
        <v>21.27061501630941</v>
      </c>
      <c r="E19" s="209">
        <v>19.066224533222481</v>
      </c>
      <c r="F19" s="209">
        <v>22.424762827042816</v>
      </c>
      <c r="G19" s="210">
        <v>80.408483791412948</v>
      </c>
      <c r="H19" s="203">
        <v>25.192856171440738</v>
      </c>
      <c r="I19" s="203">
        <v>25.957384121377107</v>
      </c>
      <c r="J19" s="203">
        <v>28.355860918854923</v>
      </c>
      <c r="K19" s="203">
        <v>38.365347023685153</v>
      </c>
      <c r="L19" s="210">
        <v>117.87144823535792</v>
      </c>
      <c r="M19" s="203">
        <v>29</v>
      </c>
      <c r="N19" s="203">
        <v>28</v>
      </c>
      <c r="O19" s="203">
        <v>31</v>
      </c>
      <c r="P19" s="203">
        <v>31</v>
      </c>
      <c r="Q19" s="210">
        <v>120</v>
      </c>
      <c r="R19" s="203">
        <v>33</v>
      </c>
      <c r="S19" s="203">
        <v>34</v>
      </c>
      <c r="T19" s="203">
        <v>35</v>
      </c>
      <c r="U19" s="203">
        <v>55</v>
      </c>
      <c r="V19" s="210">
        <v>157</v>
      </c>
      <c r="X19" s="252"/>
    </row>
    <row r="20" spans="2:34" ht="19.5">
      <c r="B20" s="208" t="s">
        <v>121</v>
      </c>
      <c r="C20" s="209">
        <v>-6.1284026266670359</v>
      </c>
      <c r="D20" s="209">
        <v>-5.4462043808909986</v>
      </c>
      <c r="E20" s="209">
        <v>-5.2668792021948949</v>
      </c>
      <c r="F20" s="209">
        <v>-5.3125452987452775</v>
      </c>
      <c r="G20" s="210">
        <v>-22.154031508498207</v>
      </c>
      <c r="H20" s="203">
        <v>-5.0834908404259629</v>
      </c>
      <c r="I20" s="203">
        <v>-5.2180586617907849</v>
      </c>
      <c r="J20" s="203">
        <v>-4.6968802770371347</v>
      </c>
      <c r="K20" s="203">
        <v>-4.9646469960273052</v>
      </c>
      <c r="L20" s="210">
        <v>-19.963076775281181</v>
      </c>
      <c r="M20" s="203">
        <v>-4.0397760059820449</v>
      </c>
      <c r="N20" s="203">
        <v>-4</v>
      </c>
      <c r="O20" s="203">
        <v>-4</v>
      </c>
      <c r="P20" s="203">
        <v>-4</v>
      </c>
      <c r="Q20" s="210">
        <v>-16</v>
      </c>
      <c r="R20" s="203">
        <v>-4</v>
      </c>
      <c r="S20" s="203">
        <v>-4</v>
      </c>
      <c r="T20" s="203">
        <v>-4</v>
      </c>
      <c r="U20" s="203">
        <v>-24</v>
      </c>
      <c r="V20" s="210">
        <v>-36</v>
      </c>
      <c r="X20" s="252"/>
    </row>
    <row r="21" spans="2:34" s="76" customFormat="1" ht="19.5">
      <c r="B21" s="211" t="s">
        <v>122</v>
      </c>
      <c r="C21" s="205">
        <v>11.518478788171198</v>
      </c>
      <c r="D21" s="205">
        <v>15.824410635418412</v>
      </c>
      <c r="E21" s="205">
        <v>13.799345331027586</v>
      </c>
      <c r="F21" s="205">
        <v>17.112217528297538</v>
      </c>
      <c r="G21" s="215">
        <v>58.254452282914741</v>
      </c>
      <c r="H21" s="205">
        <v>20.109365331014775</v>
      </c>
      <c r="I21" s="205">
        <v>20.739325459586322</v>
      </c>
      <c r="J21" s="205">
        <v>23.658980641817788</v>
      </c>
      <c r="K21" s="205">
        <v>33.400700027657848</v>
      </c>
      <c r="L21" s="215">
        <v>97.908371460076737</v>
      </c>
      <c r="M21" s="205">
        <v>24.960223994017955</v>
      </c>
      <c r="N21" s="205">
        <v>24</v>
      </c>
      <c r="O21" s="205">
        <v>27</v>
      </c>
      <c r="P21" s="205">
        <v>27</v>
      </c>
      <c r="Q21" s="215">
        <v>104</v>
      </c>
      <c r="R21" s="205">
        <v>29</v>
      </c>
      <c r="S21" s="205">
        <v>30</v>
      </c>
      <c r="T21" s="205">
        <v>31</v>
      </c>
      <c r="U21" s="205">
        <v>31</v>
      </c>
      <c r="V21" s="215">
        <v>121</v>
      </c>
      <c r="X21" s="252"/>
    </row>
    <row r="22" spans="2:34">
      <c r="R22" s="252"/>
      <c r="S22" s="252"/>
      <c r="T22" s="252"/>
      <c r="U22" s="252"/>
      <c r="V22" s="252"/>
      <c r="X22" s="252"/>
    </row>
    <row r="23" spans="2:34" ht="24.75">
      <c r="B23" s="220" t="s">
        <v>206</v>
      </c>
      <c r="C23" s="220"/>
      <c r="D23" s="220"/>
      <c r="E23" s="220"/>
      <c r="F23" s="220"/>
      <c r="G23" s="220"/>
      <c r="H23" s="220"/>
      <c r="I23" s="220"/>
      <c r="J23" s="220"/>
      <c r="K23" s="220"/>
      <c r="L23" s="220"/>
      <c r="M23" s="220"/>
      <c r="N23" s="220"/>
      <c r="O23" s="171"/>
      <c r="P23" s="220"/>
      <c r="Q23" s="220"/>
      <c r="R23" s="220"/>
      <c r="S23" s="220"/>
      <c r="T23" s="220"/>
      <c r="U23" s="220"/>
      <c r="V23" s="220"/>
      <c r="X23" s="252"/>
    </row>
    <row r="24" spans="2:34" ht="19.5">
      <c r="B24" s="214" t="s">
        <v>1</v>
      </c>
      <c r="C24" s="201" t="s">
        <v>16</v>
      </c>
      <c r="D24" s="201" t="s">
        <v>17</v>
      </c>
      <c r="E24" s="201" t="s">
        <v>18</v>
      </c>
      <c r="F24" s="201" t="s">
        <v>19</v>
      </c>
      <c r="G24" s="201" t="s">
        <v>0</v>
      </c>
      <c r="H24" s="201" t="s">
        <v>20</v>
      </c>
      <c r="I24" s="201" t="s">
        <v>21</v>
      </c>
      <c r="J24" s="201" t="s">
        <v>81</v>
      </c>
      <c r="K24" s="201" t="s">
        <v>82</v>
      </c>
      <c r="L24" s="201" t="s">
        <v>80</v>
      </c>
      <c r="M24" s="201" t="s">
        <v>108</v>
      </c>
      <c r="N24" s="201" t="s">
        <v>135</v>
      </c>
      <c r="O24" s="201" t="s">
        <v>161</v>
      </c>
      <c r="P24" s="201" t="s">
        <v>168</v>
      </c>
      <c r="Q24" s="201" t="s">
        <v>169</v>
      </c>
      <c r="R24" s="201" t="s">
        <v>208</v>
      </c>
      <c r="S24" s="201" t="s">
        <v>217</v>
      </c>
      <c r="T24" s="201" t="s">
        <v>224</v>
      </c>
      <c r="U24" s="201" t="s">
        <v>238</v>
      </c>
      <c r="V24" s="201" t="s">
        <v>239</v>
      </c>
      <c r="X24" s="252"/>
    </row>
    <row r="25" spans="2:34" ht="39.6" customHeight="1">
      <c r="B25" s="208" t="s">
        <v>133</v>
      </c>
      <c r="C25" s="209">
        <v>8</v>
      </c>
      <c r="D25" s="209">
        <v>3</v>
      </c>
      <c r="E25" s="209">
        <v>18</v>
      </c>
      <c r="F25" s="209">
        <v>5</v>
      </c>
      <c r="G25" s="210">
        <v>34</v>
      </c>
      <c r="H25" s="203">
        <v>3</v>
      </c>
      <c r="I25" s="203">
        <v>0</v>
      </c>
      <c r="J25" s="203">
        <v>-10</v>
      </c>
      <c r="K25" s="203">
        <v>0</v>
      </c>
      <c r="L25" s="210">
        <v>-6</v>
      </c>
      <c r="M25" s="203">
        <v>0</v>
      </c>
      <c r="N25" s="202">
        <v>0</v>
      </c>
      <c r="O25" s="202">
        <v>0</v>
      </c>
      <c r="P25" s="203">
        <v>0</v>
      </c>
      <c r="Q25" s="210">
        <v>0</v>
      </c>
      <c r="R25" s="203">
        <v>0</v>
      </c>
      <c r="S25" s="203">
        <v>0</v>
      </c>
      <c r="T25" s="203">
        <v>0</v>
      </c>
      <c r="U25" s="203">
        <v>0</v>
      </c>
      <c r="V25" s="210">
        <v>0</v>
      </c>
      <c r="X25" s="252"/>
      <c r="AH25" s="251"/>
    </row>
    <row r="26" spans="2:34" ht="19.5">
      <c r="B26" s="208" t="s">
        <v>112</v>
      </c>
      <c r="C26" s="209">
        <v>7.6238624317006849</v>
      </c>
      <c r="D26" s="209">
        <v>16.13079326336883</v>
      </c>
      <c r="E26" s="209">
        <v>10.829218827326955</v>
      </c>
      <c r="F26" s="209">
        <v>15.924896062178188</v>
      </c>
      <c r="G26" s="210">
        <v>51.508770584574663</v>
      </c>
      <c r="H26" s="203">
        <v>15.652154718328319</v>
      </c>
      <c r="I26" s="203">
        <v>27.236115041390597</v>
      </c>
      <c r="J26" s="203">
        <v>4</v>
      </c>
      <c r="K26" s="203">
        <v>20.081211547928856</v>
      </c>
      <c r="L26" s="210">
        <v>67</v>
      </c>
      <c r="M26" s="203">
        <v>15.707110744147158</v>
      </c>
      <c r="N26" s="202">
        <v>23</v>
      </c>
      <c r="O26" s="202">
        <v>20</v>
      </c>
      <c r="P26" s="203">
        <v>15</v>
      </c>
      <c r="Q26" s="210">
        <v>73</v>
      </c>
      <c r="R26" s="203">
        <v>18</v>
      </c>
      <c r="S26" s="203">
        <v>24</v>
      </c>
      <c r="T26" s="203">
        <v>25</v>
      </c>
      <c r="U26" s="203">
        <v>21</v>
      </c>
      <c r="V26" s="210">
        <v>88</v>
      </c>
      <c r="X26" s="252"/>
      <c r="AH26" s="251"/>
    </row>
    <row r="27" spans="2:34" s="76" customFormat="1" ht="23.25" customHeight="1">
      <c r="B27" s="211" t="s">
        <v>119</v>
      </c>
      <c r="C27" s="204">
        <v>15.623862431700685</v>
      </c>
      <c r="D27" s="204">
        <v>19.13079326336883</v>
      </c>
      <c r="E27" s="204">
        <v>28.829218827326955</v>
      </c>
      <c r="F27" s="204">
        <v>20.924896062178188</v>
      </c>
      <c r="G27" s="212">
        <v>85.508770584574663</v>
      </c>
      <c r="H27" s="204">
        <v>18.652154718328319</v>
      </c>
      <c r="I27" s="204">
        <v>27.236115041390597</v>
      </c>
      <c r="J27" s="204">
        <v>-6</v>
      </c>
      <c r="K27" s="204">
        <v>20.081211547928856</v>
      </c>
      <c r="L27" s="212">
        <v>61</v>
      </c>
      <c r="M27" s="204">
        <v>15.707110744147158</v>
      </c>
      <c r="N27" s="204">
        <v>23</v>
      </c>
      <c r="O27" s="204">
        <v>20</v>
      </c>
      <c r="P27" s="204">
        <v>15</v>
      </c>
      <c r="Q27" s="212">
        <v>73</v>
      </c>
      <c r="R27" s="204">
        <v>18</v>
      </c>
      <c r="S27" s="204">
        <v>24</v>
      </c>
      <c r="T27" s="204">
        <v>25</v>
      </c>
      <c r="U27" s="204">
        <v>21</v>
      </c>
      <c r="V27" s="212">
        <v>88</v>
      </c>
      <c r="W27"/>
      <c r="X27" s="252"/>
      <c r="Y27"/>
      <c r="Z27"/>
      <c r="AA27"/>
      <c r="AB27"/>
      <c r="AC27"/>
      <c r="AD27"/>
      <c r="AE27"/>
      <c r="AF27"/>
      <c r="AG27"/>
      <c r="AH27" s="251"/>
    </row>
    <row r="28" spans="2:34" ht="9" customHeight="1">
      <c r="B28" s="208"/>
      <c r="C28" s="209"/>
      <c r="D28" s="209"/>
      <c r="E28" s="209"/>
      <c r="F28" s="209"/>
      <c r="G28" s="210"/>
      <c r="H28" s="203"/>
      <c r="I28" s="203"/>
      <c r="J28" s="203"/>
      <c r="K28" s="203"/>
      <c r="L28" s="210"/>
      <c r="M28" s="203"/>
      <c r="N28" s="203"/>
      <c r="O28" s="203"/>
      <c r="P28" s="203"/>
      <c r="Q28" s="210"/>
      <c r="R28" s="203"/>
      <c r="S28" s="203"/>
      <c r="T28" s="203"/>
      <c r="U28" s="203"/>
      <c r="V28" s="210"/>
      <c r="X28" s="252"/>
      <c r="AH28" s="251"/>
    </row>
    <row r="29" spans="2:34" ht="19.5">
      <c r="B29" s="208" t="s">
        <v>120</v>
      </c>
      <c r="C29" s="209">
        <v>223.39065490242362</v>
      </c>
      <c r="D29" s="209">
        <v>239.791972635999</v>
      </c>
      <c r="E29" s="209">
        <v>233.56983290733382</v>
      </c>
      <c r="F29" s="209">
        <v>289.44657852463445</v>
      </c>
      <c r="G29" s="210">
        <v>986.19903897039092</v>
      </c>
      <c r="H29" s="203">
        <v>271.42973944892651</v>
      </c>
      <c r="I29" s="203">
        <v>282.13042860306371</v>
      </c>
      <c r="J29" s="203">
        <v>272.43562029408764</v>
      </c>
      <c r="K29" s="203">
        <v>323.77239971898894</v>
      </c>
      <c r="L29" s="210">
        <v>1150.7808739759687</v>
      </c>
      <c r="M29" s="203">
        <v>262</v>
      </c>
      <c r="N29" s="203">
        <v>236</v>
      </c>
      <c r="O29" s="203">
        <v>218</v>
      </c>
      <c r="P29" s="203">
        <v>230</v>
      </c>
      <c r="Q29" s="210">
        <v>947</v>
      </c>
      <c r="R29" s="203">
        <v>250</v>
      </c>
      <c r="S29" s="203">
        <v>324</v>
      </c>
      <c r="T29" s="203">
        <v>375</v>
      </c>
      <c r="U29" s="203">
        <v>375</v>
      </c>
      <c r="V29" s="210">
        <v>1324</v>
      </c>
      <c r="X29" s="252"/>
      <c r="AH29" s="251"/>
    </row>
    <row r="30" spans="2:34" ht="19.5">
      <c r="B30" s="208" t="s">
        <v>121</v>
      </c>
      <c r="C30" s="209">
        <v>-170.55974044723536</v>
      </c>
      <c r="D30" s="209">
        <v>-188.65981143078341</v>
      </c>
      <c r="E30" s="209">
        <v>-173.01428538058312</v>
      </c>
      <c r="F30" s="209">
        <v>-194.53650260254497</v>
      </c>
      <c r="G30" s="210">
        <v>-726.77033986114691</v>
      </c>
      <c r="H30" s="203">
        <v>-187.31024168646235</v>
      </c>
      <c r="I30" s="203">
        <v>-189.70904041874337</v>
      </c>
      <c r="J30" s="203">
        <v>-193.30311972296286</v>
      </c>
      <c r="K30" s="203">
        <v>-201.03535300397269</v>
      </c>
      <c r="L30" s="210">
        <v>-771.20889145709475</v>
      </c>
      <c r="M30" s="203">
        <v>-167.96022399401795</v>
      </c>
      <c r="N30" s="203">
        <v>-143</v>
      </c>
      <c r="O30" s="203">
        <v>-124</v>
      </c>
      <c r="P30" s="203">
        <v>-130</v>
      </c>
      <c r="Q30" s="210">
        <v>-565</v>
      </c>
      <c r="R30" s="203">
        <v>-154</v>
      </c>
      <c r="S30" s="203">
        <v>-205</v>
      </c>
      <c r="T30" s="203">
        <v>-231</v>
      </c>
      <c r="U30" s="203">
        <v>-231</v>
      </c>
      <c r="V30" s="210">
        <v>-821</v>
      </c>
      <c r="X30" s="252"/>
      <c r="AH30" s="251"/>
    </row>
    <row r="31" spans="2:34" ht="19.5">
      <c r="B31" s="208" t="s">
        <v>124</v>
      </c>
      <c r="C31" s="209">
        <v>0</v>
      </c>
      <c r="D31" s="209">
        <v>0</v>
      </c>
      <c r="E31" s="209">
        <v>0</v>
      </c>
      <c r="F31" s="209">
        <v>0</v>
      </c>
      <c r="G31" s="210">
        <v>0</v>
      </c>
      <c r="H31" s="203">
        <v>0</v>
      </c>
      <c r="I31" s="203">
        <v>0</v>
      </c>
      <c r="J31" s="203">
        <v>0</v>
      </c>
      <c r="K31" s="203">
        <v>-30</v>
      </c>
      <c r="L31" s="210">
        <v>-29.999965</v>
      </c>
      <c r="M31" s="203">
        <v>0</v>
      </c>
      <c r="N31" s="203">
        <v>0</v>
      </c>
      <c r="O31" s="203">
        <v>0</v>
      </c>
      <c r="P31" s="203">
        <v>0</v>
      </c>
      <c r="Q31" s="210">
        <v>0</v>
      </c>
      <c r="R31" s="203">
        <v>0</v>
      </c>
      <c r="S31" s="203">
        <v>0</v>
      </c>
      <c r="T31" s="203">
        <v>0</v>
      </c>
      <c r="U31" s="203">
        <v>0</v>
      </c>
      <c r="V31" s="210">
        <v>0</v>
      </c>
      <c r="X31" s="252"/>
      <c r="AH31" s="251"/>
    </row>
    <row r="32" spans="2:34" s="76" customFormat="1" ht="19.5">
      <c r="B32" s="211" t="s">
        <v>122</v>
      </c>
      <c r="C32" s="205">
        <v>52.830914455188285</v>
      </c>
      <c r="D32" s="205">
        <v>51.132161205215588</v>
      </c>
      <c r="E32" s="205">
        <v>60.555547526750701</v>
      </c>
      <c r="F32" s="205">
        <v>94.910075922089476</v>
      </c>
      <c r="G32" s="215">
        <v>259.42869910924401</v>
      </c>
      <c r="H32" s="205">
        <v>85.513230289352464</v>
      </c>
      <c r="I32" s="205">
        <v>92.348487264854469</v>
      </c>
      <c r="J32" s="205">
        <v>79.13250057112478</v>
      </c>
      <c r="K32" s="205">
        <v>92.737046715016277</v>
      </c>
      <c r="L32" s="215">
        <v>349.57201751887425</v>
      </c>
      <c r="M32" s="205">
        <v>94.308739072206819</v>
      </c>
      <c r="N32" s="205">
        <v>93</v>
      </c>
      <c r="O32" s="205">
        <v>94</v>
      </c>
      <c r="P32" s="205">
        <v>100</v>
      </c>
      <c r="Q32" s="215">
        <v>382</v>
      </c>
      <c r="R32" s="205">
        <v>96</v>
      </c>
      <c r="S32" s="205">
        <v>119</v>
      </c>
      <c r="T32" s="205">
        <v>144</v>
      </c>
      <c r="U32" s="205">
        <v>144</v>
      </c>
      <c r="V32" s="215">
        <v>503</v>
      </c>
      <c r="W32"/>
      <c r="X32" s="252"/>
      <c r="Y32"/>
      <c r="Z32"/>
      <c r="AA32"/>
      <c r="AB32"/>
      <c r="AC32"/>
      <c r="AD32"/>
      <c r="AE32"/>
      <c r="AF32"/>
      <c r="AG32"/>
      <c r="AH32" s="251"/>
    </row>
    <row r="33" spans="2:24">
      <c r="R33" s="252"/>
      <c r="S33" s="252"/>
      <c r="T33" s="252"/>
      <c r="U33" s="252"/>
      <c r="V33" s="252"/>
      <c r="X33" s="252"/>
    </row>
    <row r="34" spans="2:24" ht="23.25">
      <c r="B34" s="220" t="s">
        <v>115</v>
      </c>
      <c r="C34" s="220"/>
      <c r="D34" s="220"/>
      <c r="E34" s="220"/>
      <c r="F34" s="220"/>
      <c r="G34" s="220"/>
      <c r="H34" s="220"/>
      <c r="I34" s="220"/>
      <c r="J34" s="220"/>
      <c r="K34" s="220"/>
      <c r="L34" s="220"/>
      <c r="M34" s="220"/>
      <c r="N34" s="220"/>
      <c r="O34" s="171"/>
      <c r="P34" s="220"/>
      <c r="Q34" s="220"/>
      <c r="R34" s="220"/>
      <c r="S34" s="220"/>
      <c r="T34" s="220"/>
      <c r="U34" s="220"/>
      <c r="V34" s="220"/>
      <c r="X34" s="252"/>
    </row>
    <row r="35" spans="2:24" ht="19.5">
      <c r="B35" s="214" t="s">
        <v>1</v>
      </c>
      <c r="C35" s="201" t="s">
        <v>16</v>
      </c>
      <c r="D35" s="201" t="s">
        <v>17</v>
      </c>
      <c r="E35" s="201" t="s">
        <v>18</v>
      </c>
      <c r="F35" s="201" t="s">
        <v>19</v>
      </c>
      <c r="G35" s="201" t="s">
        <v>0</v>
      </c>
      <c r="H35" s="201" t="s">
        <v>20</v>
      </c>
      <c r="I35" s="201" t="s">
        <v>21</v>
      </c>
      <c r="J35" s="201" t="s">
        <v>81</v>
      </c>
      <c r="K35" s="201" t="s">
        <v>82</v>
      </c>
      <c r="L35" s="201" t="s">
        <v>80</v>
      </c>
      <c r="M35" s="201" t="s">
        <v>108</v>
      </c>
      <c r="N35" s="201" t="s">
        <v>135</v>
      </c>
      <c r="O35" s="201" t="s">
        <v>161</v>
      </c>
      <c r="P35" s="201" t="s">
        <v>168</v>
      </c>
      <c r="Q35" s="201" t="s">
        <v>169</v>
      </c>
      <c r="R35" s="201" t="s">
        <v>208</v>
      </c>
      <c r="S35" s="201" t="s">
        <v>217</v>
      </c>
      <c r="T35" s="201" t="s">
        <v>224</v>
      </c>
      <c r="U35" s="201" t="s">
        <v>238</v>
      </c>
      <c r="V35" s="201" t="s">
        <v>239</v>
      </c>
      <c r="X35" s="252"/>
    </row>
    <row r="36" spans="2:24" s="76" customFormat="1" ht="19.5">
      <c r="B36" s="211" t="s">
        <v>112</v>
      </c>
      <c r="C36" s="213">
        <v>3.0737016994184927</v>
      </c>
      <c r="D36" s="213">
        <v>4.1437191901558759</v>
      </c>
      <c r="E36" s="213">
        <v>3.8900548877290859</v>
      </c>
      <c r="F36" s="213">
        <v>2.8209470598959854</v>
      </c>
      <c r="G36" s="212">
        <v>13.928422837199427</v>
      </c>
      <c r="H36" s="204">
        <v>3.20003937250481</v>
      </c>
      <c r="I36" s="204">
        <v>6.4145237380085103</v>
      </c>
      <c r="J36" s="204">
        <v>8</v>
      </c>
      <c r="K36" s="204">
        <v>9</v>
      </c>
      <c r="L36" s="212">
        <v>27</v>
      </c>
      <c r="M36" s="204">
        <v>6</v>
      </c>
      <c r="N36" s="206">
        <v>11</v>
      </c>
      <c r="O36" s="206">
        <v>8</v>
      </c>
      <c r="P36" s="204">
        <v>9</v>
      </c>
      <c r="Q36" s="212">
        <v>34</v>
      </c>
      <c r="R36" s="204">
        <v>11</v>
      </c>
      <c r="S36" s="204">
        <v>14</v>
      </c>
      <c r="T36" s="204">
        <v>14</v>
      </c>
      <c r="U36" s="204">
        <v>14</v>
      </c>
      <c r="V36" s="212">
        <v>53</v>
      </c>
      <c r="X36" s="252"/>
    </row>
    <row r="37" spans="2:24" ht="9" customHeight="1">
      <c r="B37" s="208"/>
      <c r="C37" s="209"/>
      <c r="D37" s="209"/>
      <c r="E37" s="209"/>
      <c r="F37" s="209"/>
      <c r="G37" s="210"/>
      <c r="H37" s="203"/>
      <c r="I37" s="203"/>
      <c r="J37" s="203"/>
      <c r="K37" s="203"/>
      <c r="L37" s="210"/>
      <c r="M37" s="203"/>
      <c r="N37" s="203"/>
      <c r="O37" s="203"/>
      <c r="P37" s="203"/>
      <c r="Q37" s="210"/>
      <c r="R37" s="203"/>
      <c r="S37" s="203"/>
      <c r="T37" s="203"/>
      <c r="U37" s="203"/>
      <c r="V37" s="210"/>
      <c r="X37" s="252"/>
    </row>
    <row r="38" spans="2:24" ht="19.5">
      <c r="B38" s="208" t="s">
        <v>120</v>
      </c>
      <c r="C38" s="209">
        <v>2.184709451659522</v>
      </c>
      <c r="D38" s="209">
        <v>2.319455290844644</v>
      </c>
      <c r="E38" s="209">
        <v>1.91631256654059</v>
      </c>
      <c r="F38" s="209">
        <v>1.6289474652182605</v>
      </c>
      <c r="G38" s="210">
        <v>8.0494247742630165</v>
      </c>
      <c r="H38" s="203">
        <v>0.37740437963276463</v>
      </c>
      <c r="I38" s="203">
        <v>-5.0878127244407958</v>
      </c>
      <c r="J38" s="203">
        <v>15.208518787057429</v>
      </c>
      <c r="K38" s="203">
        <v>5.8622532573258752</v>
      </c>
      <c r="L38" s="210">
        <v>16.360363699575274</v>
      </c>
      <c r="M38" s="203">
        <v>6</v>
      </c>
      <c r="N38" s="203">
        <v>8</v>
      </c>
      <c r="O38" s="203">
        <v>9</v>
      </c>
      <c r="P38" s="203">
        <v>9</v>
      </c>
      <c r="Q38" s="210">
        <v>30</v>
      </c>
      <c r="R38" s="203">
        <v>11</v>
      </c>
      <c r="S38" s="203">
        <v>11</v>
      </c>
      <c r="T38" s="203">
        <v>9</v>
      </c>
      <c r="U38" s="203">
        <v>5</v>
      </c>
      <c r="V38" s="210">
        <v>36</v>
      </c>
      <c r="X38" s="252"/>
    </row>
    <row r="39" spans="2:24" ht="19.5">
      <c r="B39" s="208" t="s">
        <v>121</v>
      </c>
      <c r="C39" s="209">
        <v>0</v>
      </c>
      <c r="D39" s="209">
        <v>0</v>
      </c>
      <c r="E39" s="209">
        <v>0</v>
      </c>
      <c r="F39" s="209">
        <v>0</v>
      </c>
      <c r="G39" s="210">
        <v>0</v>
      </c>
      <c r="H39" s="203">
        <v>0</v>
      </c>
      <c r="I39" s="203">
        <v>0</v>
      </c>
      <c r="J39" s="203">
        <v>0</v>
      </c>
      <c r="K39" s="203">
        <v>0</v>
      </c>
      <c r="L39" s="210">
        <v>0</v>
      </c>
      <c r="M39" s="203">
        <v>0</v>
      </c>
      <c r="N39" s="203">
        <v>0</v>
      </c>
      <c r="O39" s="203">
        <v>0</v>
      </c>
      <c r="P39" s="203">
        <v>0</v>
      </c>
      <c r="Q39" s="210">
        <v>0</v>
      </c>
      <c r="R39" s="203">
        <v>0</v>
      </c>
      <c r="S39" s="203">
        <v>0</v>
      </c>
      <c r="T39" s="203">
        <v>0</v>
      </c>
      <c r="U39" s="203">
        <v>0</v>
      </c>
      <c r="V39" s="210">
        <v>0</v>
      </c>
      <c r="X39" s="252"/>
    </row>
    <row r="40" spans="2:24" s="76" customFormat="1" ht="19.5">
      <c r="B40" s="211" t="s">
        <v>122</v>
      </c>
      <c r="C40" s="205">
        <v>2.184709451659522</v>
      </c>
      <c r="D40" s="205">
        <v>2.319455290844644</v>
      </c>
      <c r="E40" s="205">
        <v>1.91631256654059</v>
      </c>
      <c r="F40" s="205">
        <v>1.6289474652182605</v>
      </c>
      <c r="G40" s="215">
        <v>8.0494247742630165</v>
      </c>
      <c r="H40" s="205">
        <v>0.37740437963276463</v>
      </c>
      <c r="I40" s="205">
        <v>-5.0878127244407958</v>
      </c>
      <c r="J40" s="205">
        <v>15.208518787057429</v>
      </c>
      <c r="K40" s="205">
        <v>5.8622532573258752</v>
      </c>
      <c r="L40" s="215">
        <v>16.360363699575274</v>
      </c>
      <c r="M40" s="205">
        <v>5.9908832781525287</v>
      </c>
      <c r="N40" s="205">
        <v>8</v>
      </c>
      <c r="O40" s="205">
        <v>9</v>
      </c>
      <c r="P40" s="205">
        <v>9</v>
      </c>
      <c r="Q40" s="215">
        <v>30</v>
      </c>
      <c r="R40" s="205">
        <v>11</v>
      </c>
      <c r="S40" s="205">
        <v>11</v>
      </c>
      <c r="T40" s="205">
        <v>9</v>
      </c>
      <c r="U40" s="204">
        <v>5</v>
      </c>
      <c r="V40" s="212">
        <v>36</v>
      </c>
      <c r="X40" s="252"/>
    </row>
    <row r="41" spans="2:24">
      <c r="R41" s="252"/>
      <c r="S41" s="252"/>
      <c r="T41" s="252"/>
      <c r="U41" s="252"/>
      <c r="V41" s="252"/>
    </row>
    <row r="42" spans="2:24" ht="19.5" customHeight="1"/>
    <row r="43" spans="2:24" ht="20.100000000000001" customHeight="1">
      <c r="B43" s="298" t="s">
        <v>118</v>
      </c>
      <c r="C43" s="298"/>
      <c r="D43" s="298"/>
      <c r="E43" s="298"/>
      <c r="F43" s="298"/>
      <c r="G43" s="298"/>
      <c r="H43" s="298"/>
      <c r="I43" s="298"/>
      <c r="J43" s="298"/>
      <c r="K43" s="298"/>
      <c r="L43" s="298"/>
      <c r="M43" s="298"/>
      <c r="N43" s="298"/>
      <c r="O43" s="298"/>
      <c r="P43" s="298"/>
      <c r="Q43" s="298"/>
    </row>
    <row r="44" spans="2:24" ht="19.5" customHeight="1">
      <c r="B44" s="304" t="s">
        <v>134</v>
      </c>
      <c r="C44" s="304"/>
      <c r="D44" s="304"/>
      <c r="E44" s="304"/>
      <c r="F44" s="304"/>
      <c r="G44" s="304"/>
      <c r="H44" s="304"/>
      <c r="I44" s="304"/>
      <c r="J44" s="304"/>
      <c r="K44" s="304"/>
      <c r="L44" s="304"/>
      <c r="M44" s="304"/>
      <c r="N44" s="304"/>
      <c r="O44" s="304"/>
      <c r="P44" s="304"/>
      <c r="Q44" s="304"/>
    </row>
    <row r="45" spans="2:24" ht="21" customHeight="1">
      <c r="B45" s="304"/>
      <c r="C45" s="304"/>
      <c r="D45" s="304"/>
      <c r="E45" s="304"/>
      <c r="F45" s="304"/>
      <c r="G45" s="304"/>
      <c r="H45" s="304"/>
      <c r="I45" s="304"/>
      <c r="J45" s="304"/>
      <c r="K45" s="304"/>
      <c r="L45" s="304"/>
      <c r="M45" s="304"/>
      <c r="N45" s="304"/>
      <c r="O45" s="304"/>
      <c r="P45" s="304"/>
      <c r="Q45" s="304"/>
    </row>
    <row r="46" spans="2:24" ht="37.9" customHeight="1">
      <c r="B46" s="298" t="s">
        <v>207</v>
      </c>
      <c r="C46" s="298"/>
      <c r="D46" s="298"/>
      <c r="E46" s="298"/>
      <c r="F46" s="298"/>
      <c r="G46" s="298"/>
      <c r="H46" s="298"/>
      <c r="I46" s="298"/>
      <c r="J46" s="298"/>
      <c r="K46" s="298"/>
      <c r="L46" s="298"/>
      <c r="M46" s="298"/>
      <c r="N46" s="298"/>
      <c r="O46" s="298"/>
      <c r="P46" s="298"/>
      <c r="Q46" s="298"/>
      <c r="R46" s="119"/>
      <c r="S46" s="119"/>
      <c r="T46" s="119"/>
      <c r="U46" s="119"/>
      <c r="V46" s="119"/>
    </row>
  </sheetData>
  <mergeCells count="4">
    <mergeCell ref="B43:Q43"/>
    <mergeCell ref="B44:Q45"/>
    <mergeCell ref="B46:Q46"/>
    <mergeCell ref="B2:V2"/>
  </mergeCells>
  <phoneticPr fontId="33" type="noConversion"/>
  <pageMargins left="0.70866141732283472" right="0.70866141732283472" top="0.74803149606299213" bottom="0.74803149606299213" header="0.31496062992125984" footer="0.31496062992125984"/>
  <pageSetup scale="61" fitToHeight="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6CFA-91BD-4144-876C-9E5642600573}">
  <sheetPr>
    <tabColor rgb="FF021237"/>
    <pageSetUpPr fitToPage="1"/>
  </sheetPr>
  <dimension ref="A1:BR676"/>
  <sheetViews>
    <sheetView showGridLines="0" zoomScaleNormal="100" zoomScaleSheetLayoutView="114" workbookViewId="0">
      <selection activeCell="B3" sqref="B3:R8"/>
    </sheetView>
  </sheetViews>
  <sheetFormatPr defaultColWidth="9.42578125" defaultRowHeight="12.75"/>
  <cols>
    <col min="1" max="1" width="2.140625" style="36" customWidth="1"/>
    <col min="2" max="2" width="10.42578125" style="36" customWidth="1"/>
    <col min="3" max="3" width="5" style="36" customWidth="1"/>
    <col min="4" max="4" width="2.42578125" style="36" customWidth="1"/>
    <col min="5" max="5" width="9.42578125" style="36" customWidth="1"/>
    <col min="6" max="8" width="9.42578125" style="36"/>
    <col min="9" max="9" width="29.5703125" style="36" customWidth="1"/>
    <col min="10" max="17" width="9.42578125" style="36"/>
    <col min="18" max="18" width="8.42578125" style="36" customWidth="1"/>
    <col min="19" max="19" width="3.5703125" style="36" customWidth="1"/>
    <col min="20" max="20" width="26.42578125" style="36" customWidth="1"/>
    <col min="21" max="16384" width="9.42578125" style="36"/>
  </cols>
  <sheetData>
    <row r="1" spans="1:70" ht="21.75">
      <c r="A1" s="35"/>
      <c r="B1" s="315" t="s">
        <v>84</v>
      </c>
      <c r="C1" s="315"/>
      <c r="D1" s="315"/>
      <c r="E1" s="315"/>
      <c r="F1" s="315"/>
      <c r="G1" s="315"/>
      <c r="H1" s="315"/>
      <c r="I1" s="315"/>
      <c r="J1" s="315"/>
      <c r="K1" s="315"/>
      <c r="L1" s="315"/>
      <c r="M1" s="315"/>
      <c r="N1" s="315"/>
      <c r="O1" s="315"/>
      <c r="P1" s="315"/>
      <c r="Q1" s="315"/>
      <c r="R1" s="315"/>
      <c r="S1" s="315"/>
    </row>
    <row r="2" spans="1:70" ht="10.15" customHeight="1"/>
    <row r="3" spans="1:70" ht="15" customHeight="1">
      <c r="B3" s="316" t="s">
        <v>158</v>
      </c>
      <c r="C3" s="316"/>
      <c r="D3" s="316"/>
      <c r="E3" s="316"/>
      <c r="F3" s="316"/>
      <c r="G3" s="316"/>
      <c r="H3" s="316"/>
      <c r="I3" s="316"/>
      <c r="J3" s="316"/>
      <c r="K3" s="316"/>
      <c r="L3" s="316"/>
      <c r="M3" s="316"/>
      <c r="N3" s="316"/>
      <c r="O3" s="316"/>
      <c r="P3" s="316"/>
      <c r="Q3" s="316"/>
      <c r="R3" s="316"/>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row>
    <row r="4" spans="1:70" ht="42" customHeight="1">
      <c r="B4" s="316"/>
      <c r="C4" s="316"/>
      <c r="D4" s="316"/>
      <c r="E4" s="316"/>
      <c r="F4" s="316"/>
      <c r="G4" s="316"/>
      <c r="H4" s="316"/>
      <c r="I4" s="316"/>
      <c r="J4" s="316"/>
      <c r="K4" s="316"/>
      <c r="L4" s="316"/>
      <c r="M4" s="316"/>
      <c r="N4" s="316"/>
      <c r="O4" s="316"/>
      <c r="P4" s="316"/>
      <c r="Q4" s="316"/>
      <c r="R4" s="316"/>
      <c r="S4" s="37"/>
      <c r="T4" s="184"/>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row>
    <row r="5" spans="1:70">
      <c r="B5" s="316"/>
      <c r="C5" s="316"/>
      <c r="D5" s="316"/>
      <c r="E5" s="316"/>
      <c r="F5" s="316"/>
      <c r="G5" s="316"/>
      <c r="H5" s="316"/>
      <c r="I5" s="316"/>
      <c r="J5" s="316"/>
      <c r="K5" s="316"/>
      <c r="L5" s="316"/>
      <c r="M5" s="316"/>
      <c r="N5" s="316"/>
      <c r="O5" s="316"/>
      <c r="P5" s="316"/>
      <c r="Q5" s="316"/>
      <c r="R5" s="316"/>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row>
    <row r="6" spans="1:70" ht="23.25" customHeight="1">
      <c r="B6" s="316"/>
      <c r="C6" s="316"/>
      <c r="D6" s="316"/>
      <c r="E6" s="316"/>
      <c r="F6" s="316"/>
      <c r="G6" s="316"/>
      <c r="H6" s="316"/>
      <c r="I6" s="316"/>
      <c r="J6" s="316"/>
      <c r="K6" s="316"/>
      <c r="L6" s="316"/>
      <c r="M6" s="316"/>
      <c r="N6" s="316"/>
      <c r="O6" s="316"/>
      <c r="P6" s="316"/>
      <c r="Q6" s="316"/>
      <c r="R6" s="316"/>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row>
    <row r="7" spans="1:70" s="38" customFormat="1">
      <c r="B7" s="316"/>
      <c r="C7" s="316"/>
      <c r="D7" s="316"/>
      <c r="E7" s="316"/>
      <c r="F7" s="316"/>
      <c r="G7" s="316"/>
      <c r="H7" s="316"/>
      <c r="I7" s="316"/>
      <c r="J7" s="316"/>
      <c r="K7" s="316"/>
      <c r="L7" s="316"/>
      <c r="M7" s="316"/>
      <c r="N7" s="316"/>
      <c r="O7" s="316"/>
      <c r="P7" s="316"/>
      <c r="Q7" s="316"/>
      <c r="R7" s="316"/>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row>
    <row r="8" spans="1:70" ht="13.35" customHeight="1">
      <c r="B8" s="316"/>
      <c r="C8" s="316"/>
      <c r="D8" s="316"/>
      <c r="E8" s="316"/>
      <c r="F8" s="316"/>
      <c r="G8" s="316"/>
      <c r="H8" s="316"/>
      <c r="I8" s="316"/>
      <c r="J8" s="316"/>
      <c r="K8" s="316"/>
      <c r="L8" s="316"/>
      <c r="M8" s="316"/>
      <c r="N8" s="316"/>
      <c r="O8" s="316"/>
      <c r="P8" s="316"/>
      <c r="Q8" s="316"/>
      <c r="R8" s="316"/>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row>
    <row r="9" spans="1:70" ht="15" customHeight="1">
      <c r="B9" s="314" t="s">
        <v>85</v>
      </c>
      <c r="C9" s="314"/>
      <c r="D9" s="314"/>
      <c r="E9" s="314"/>
      <c r="F9" s="314"/>
      <c r="G9" s="314"/>
      <c r="H9" s="314"/>
      <c r="I9" s="314"/>
      <c r="J9" s="314"/>
      <c r="K9" s="314"/>
      <c r="L9" s="314"/>
      <c r="M9" s="314"/>
      <c r="N9" s="314"/>
      <c r="O9" s="314"/>
      <c r="P9" s="314"/>
      <c r="Q9" s="314"/>
      <c r="R9" s="314"/>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row>
    <row r="10" spans="1:70" ht="15" customHeight="1">
      <c r="B10" s="313" t="s">
        <v>178</v>
      </c>
      <c r="C10" s="313"/>
      <c r="D10" s="313"/>
      <c r="E10" s="313"/>
      <c r="F10" s="313"/>
      <c r="G10" s="313"/>
      <c r="H10" s="313"/>
      <c r="I10" s="313"/>
      <c r="J10" s="313"/>
      <c r="K10" s="313"/>
      <c r="L10" s="313"/>
      <c r="M10" s="313"/>
      <c r="N10" s="313"/>
      <c r="O10" s="313"/>
      <c r="P10" s="313"/>
      <c r="Q10" s="313"/>
      <c r="R10" s="313"/>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row>
    <row r="11" spans="1:70" ht="15" customHeight="1">
      <c r="B11" s="313"/>
      <c r="C11" s="313"/>
      <c r="D11" s="313"/>
      <c r="E11" s="313"/>
      <c r="F11" s="313"/>
      <c r="G11" s="313"/>
      <c r="H11" s="313"/>
      <c r="I11" s="313"/>
      <c r="J11" s="313"/>
      <c r="K11" s="313"/>
      <c r="L11" s="313"/>
      <c r="M11" s="313"/>
      <c r="N11" s="313"/>
      <c r="O11" s="313"/>
      <c r="P11" s="313"/>
      <c r="Q11" s="313"/>
      <c r="R11" s="313"/>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row>
    <row r="12" spans="1:70" ht="15" customHeight="1">
      <c r="B12" s="313" t="s">
        <v>179</v>
      </c>
      <c r="C12" s="313"/>
      <c r="D12" s="313"/>
      <c r="E12" s="313"/>
      <c r="F12" s="313"/>
      <c r="G12" s="313"/>
      <c r="H12" s="313"/>
      <c r="I12" s="313"/>
      <c r="J12" s="313"/>
      <c r="K12" s="313"/>
      <c r="L12" s="313"/>
      <c r="M12" s="313"/>
      <c r="N12" s="313"/>
      <c r="O12" s="313"/>
      <c r="P12" s="313"/>
      <c r="Q12" s="313"/>
      <c r="R12" s="313"/>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row>
    <row r="13" spans="1:70" ht="15.6" customHeight="1">
      <c r="B13" s="313" t="s">
        <v>211</v>
      </c>
      <c r="C13" s="313"/>
      <c r="D13" s="313"/>
      <c r="E13" s="313"/>
      <c r="F13" s="313"/>
      <c r="G13" s="313"/>
      <c r="H13" s="313"/>
      <c r="I13" s="313"/>
      <c r="J13" s="313"/>
      <c r="K13" s="313"/>
      <c r="L13" s="313"/>
      <c r="M13" s="313"/>
      <c r="N13" s="313"/>
      <c r="O13" s="313"/>
      <c r="P13" s="313"/>
      <c r="Q13" s="313"/>
      <c r="R13" s="313"/>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row>
    <row r="14" spans="1:70" ht="15.6" customHeight="1">
      <c r="B14" s="313"/>
      <c r="C14" s="313"/>
      <c r="D14" s="313"/>
      <c r="E14" s="313"/>
      <c r="F14" s="313"/>
      <c r="G14" s="313"/>
      <c r="H14" s="313"/>
      <c r="I14" s="313"/>
      <c r="J14" s="313"/>
      <c r="K14" s="313"/>
      <c r="L14" s="313"/>
      <c r="M14" s="313"/>
      <c r="N14" s="313"/>
      <c r="O14" s="313"/>
      <c r="P14" s="313"/>
      <c r="Q14" s="313"/>
      <c r="R14" s="313"/>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row>
    <row r="15" spans="1:70" ht="15.6" customHeight="1">
      <c r="B15" s="313"/>
      <c r="C15" s="313"/>
      <c r="D15" s="313"/>
      <c r="E15" s="313"/>
      <c r="F15" s="313"/>
      <c r="G15" s="313"/>
      <c r="H15" s="313"/>
      <c r="I15" s="313"/>
      <c r="J15" s="313"/>
      <c r="K15" s="313"/>
      <c r="L15" s="313"/>
      <c r="M15" s="313"/>
      <c r="N15" s="313"/>
      <c r="O15" s="313"/>
      <c r="P15" s="313"/>
      <c r="Q15" s="313"/>
      <c r="R15" s="313"/>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row>
    <row r="16" spans="1:70" ht="15.75">
      <c r="B16" s="313" t="s">
        <v>180</v>
      </c>
      <c r="C16" s="313"/>
      <c r="D16" s="313"/>
      <c r="E16" s="313"/>
      <c r="F16" s="313"/>
      <c r="G16" s="313"/>
      <c r="H16" s="313"/>
      <c r="I16" s="313"/>
      <c r="J16" s="313"/>
      <c r="K16" s="313"/>
      <c r="L16" s="313"/>
      <c r="M16" s="313"/>
      <c r="N16" s="313"/>
      <c r="O16" s="313"/>
      <c r="P16" s="313"/>
      <c r="Q16" s="313"/>
      <c r="R16" s="313"/>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row>
    <row r="17" spans="2:70" ht="24.75" customHeight="1">
      <c r="B17" s="313" t="s">
        <v>181</v>
      </c>
      <c r="C17" s="313"/>
      <c r="D17" s="313"/>
      <c r="E17" s="313"/>
      <c r="F17" s="313"/>
      <c r="G17" s="313"/>
      <c r="H17" s="313"/>
      <c r="I17" s="313"/>
      <c r="J17" s="313"/>
      <c r="K17" s="313"/>
      <c r="L17" s="313"/>
      <c r="M17" s="313"/>
      <c r="N17" s="313"/>
      <c r="O17" s="313"/>
      <c r="P17" s="313"/>
      <c r="Q17" s="313"/>
      <c r="R17" s="313"/>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row>
    <row r="18" spans="2:70" ht="7.5" customHeight="1">
      <c r="B18" s="313"/>
      <c r="C18" s="313"/>
      <c r="D18" s="313"/>
      <c r="E18" s="313"/>
      <c r="F18" s="313"/>
      <c r="G18" s="313"/>
      <c r="H18" s="313"/>
      <c r="I18" s="313"/>
      <c r="J18" s="313"/>
      <c r="K18" s="313"/>
      <c r="L18" s="313"/>
      <c r="M18" s="313"/>
      <c r="N18" s="313"/>
      <c r="O18" s="313"/>
      <c r="P18" s="313"/>
      <c r="Q18" s="313"/>
      <c r="R18" s="313"/>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row>
    <row r="19" spans="2:70" ht="21.75" customHeight="1">
      <c r="B19" s="312" t="s">
        <v>182</v>
      </c>
      <c r="C19" s="312"/>
      <c r="D19" s="312"/>
      <c r="E19" s="312"/>
      <c r="F19" s="312"/>
      <c r="G19" s="312"/>
      <c r="H19" s="312"/>
      <c r="I19" s="312"/>
      <c r="J19" s="312"/>
      <c r="K19" s="312"/>
      <c r="L19" s="312"/>
      <c r="M19" s="312"/>
      <c r="N19" s="312"/>
      <c r="O19" s="312"/>
      <c r="P19" s="312"/>
      <c r="Q19" s="312"/>
      <c r="R19" s="312"/>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row>
    <row r="20" spans="2:70" ht="12" customHeight="1">
      <c r="B20" s="312"/>
      <c r="C20" s="312"/>
      <c r="D20" s="312"/>
      <c r="E20" s="312"/>
      <c r="F20" s="312"/>
      <c r="G20" s="312"/>
      <c r="H20" s="312"/>
      <c r="I20" s="312"/>
      <c r="J20" s="312"/>
      <c r="K20" s="312"/>
      <c r="L20" s="312"/>
      <c r="M20" s="312"/>
      <c r="N20" s="312"/>
      <c r="O20" s="312"/>
      <c r="P20" s="312"/>
      <c r="Q20" s="312"/>
      <c r="R20" s="312"/>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row>
    <row r="21" spans="2:70" ht="15.75">
      <c r="B21" s="313" t="s">
        <v>183</v>
      </c>
      <c r="C21" s="313"/>
      <c r="D21" s="313"/>
      <c r="E21" s="313"/>
      <c r="F21" s="313"/>
      <c r="G21" s="313"/>
      <c r="H21" s="313"/>
      <c r="I21" s="313"/>
      <c r="J21" s="313"/>
      <c r="K21" s="313"/>
      <c r="L21" s="313"/>
      <c r="M21" s="313"/>
      <c r="N21" s="313"/>
      <c r="O21" s="313"/>
      <c r="P21" s="313"/>
      <c r="Q21" s="313"/>
      <c r="R21" s="313"/>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row>
    <row r="22" spans="2:70" ht="7.5" customHeight="1">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row>
    <row r="23" spans="2:70" ht="19.5">
      <c r="B23" s="314" t="s">
        <v>86</v>
      </c>
      <c r="C23" s="314"/>
      <c r="D23" s="314"/>
      <c r="E23" s="314"/>
      <c r="F23" s="314"/>
      <c r="G23" s="314"/>
      <c r="H23" s="314"/>
      <c r="I23" s="314"/>
      <c r="J23" s="314"/>
      <c r="K23" s="314"/>
      <c r="L23" s="314"/>
      <c r="M23" s="314"/>
      <c r="N23" s="314"/>
      <c r="O23" s="314"/>
      <c r="P23" s="314"/>
      <c r="Q23" s="314"/>
      <c r="R23" s="314"/>
      <c r="S23" s="39"/>
    </row>
    <row r="24" spans="2:70" ht="15" customHeight="1">
      <c r="B24" s="313" t="s">
        <v>160</v>
      </c>
      <c r="C24" s="313"/>
      <c r="D24" s="313"/>
      <c r="E24" s="313"/>
      <c r="F24" s="313"/>
      <c r="G24" s="313"/>
      <c r="H24" s="313"/>
      <c r="I24" s="313"/>
      <c r="J24" s="313"/>
      <c r="K24" s="313"/>
      <c r="L24" s="313"/>
      <c r="M24" s="313"/>
      <c r="N24" s="313"/>
      <c r="O24" s="313"/>
      <c r="P24" s="313"/>
      <c r="Q24" s="313"/>
      <c r="R24" s="313"/>
    </row>
    <row r="25" spans="2:70" ht="15" customHeight="1">
      <c r="B25" s="313"/>
      <c r="C25" s="313"/>
      <c r="D25" s="313"/>
      <c r="E25" s="313"/>
      <c r="F25" s="313"/>
      <c r="G25" s="313"/>
      <c r="H25" s="313"/>
      <c r="I25" s="313"/>
      <c r="J25" s="313"/>
      <c r="K25" s="313"/>
      <c r="L25" s="313"/>
      <c r="M25" s="313"/>
      <c r="N25" s="313"/>
      <c r="O25" s="313"/>
      <c r="P25" s="313"/>
      <c r="Q25" s="313"/>
      <c r="R25" s="313"/>
    </row>
    <row r="26" spans="2:70" ht="15" customHeight="1">
      <c r="B26" s="313"/>
      <c r="C26" s="313"/>
      <c r="D26" s="313"/>
      <c r="E26" s="313"/>
      <c r="F26" s="313"/>
      <c r="G26" s="313"/>
      <c r="H26" s="313"/>
      <c r="I26" s="313"/>
      <c r="J26" s="313"/>
      <c r="K26" s="313"/>
      <c r="L26" s="313"/>
      <c r="M26" s="313"/>
      <c r="N26" s="313"/>
      <c r="O26" s="313"/>
      <c r="P26" s="313"/>
      <c r="Q26" s="313"/>
      <c r="R26" s="313"/>
    </row>
    <row r="27" spans="2:70" ht="24.75" customHeight="1">
      <c r="B27" s="313"/>
      <c r="C27" s="313"/>
      <c r="D27" s="313"/>
      <c r="E27" s="313"/>
      <c r="F27" s="313"/>
      <c r="G27" s="313"/>
      <c r="H27" s="313"/>
      <c r="I27" s="313"/>
      <c r="J27" s="313"/>
      <c r="K27" s="313"/>
      <c r="L27" s="313"/>
      <c r="M27" s="313"/>
      <c r="N27" s="313"/>
      <c r="O27" s="313"/>
      <c r="P27" s="313"/>
      <c r="Q27" s="313"/>
      <c r="R27" s="313"/>
    </row>
    <row r="28" spans="2:70" ht="15" customHeight="1">
      <c r="B28" s="160" t="s">
        <v>87</v>
      </c>
      <c r="C28" s="161"/>
      <c r="D28" s="161"/>
      <c r="E28" s="161"/>
      <c r="F28" s="161"/>
      <c r="G28" s="161"/>
      <c r="H28" s="161"/>
      <c r="I28" s="161"/>
      <c r="J28" s="161"/>
      <c r="K28" s="161"/>
      <c r="L28" s="161"/>
      <c r="M28" s="161"/>
      <c r="N28" s="161"/>
      <c r="O28" s="161"/>
      <c r="P28" s="161"/>
      <c r="Q28" s="161"/>
      <c r="R28" s="161"/>
    </row>
    <row r="29" spans="2:70" ht="15" customHeight="1">
      <c r="B29" s="313" t="s">
        <v>88</v>
      </c>
      <c r="C29" s="313"/>
      <c r="D29" s="313"/>
      <c r="E29" s="313"/>
      <c r="F29" s="313"/>
      <c r="G29" s="313"/>
      <c r="H29" s="313"/>
      <c r="I29" s="313"/>
      <c r="J29" s="313"/>
      <c r="K29" s="313"/>
      <c r="L29" s="313"/>
      <c r="M29" s="313"/>
      <c r="N29" s="313"/>
      <c r="O29" s="313"/>
      <c r="P29" s="313"/>
      <c r="Q29" s="313"/>
      <c r="R29" s="313"/>
    </row>
    <row r="30" spans="2:70" ht="15" customHeight="1">
      <c r="B30" s="313"/>
      <c r="C30" s="313"/>
      <c r="D30" s="313"/>
      <c r="E30" s="313"/>
      <c r="F30" s="313"/>
      <c r="G30" s="313"/>
      <c r="H30" s="313"/>
      <c r="I30" s="313"/>
      <c r="J30" s="313"/>
      <c r="K30" s="313"/>
      <c r="L30" s="313"/>
      <c r="M30" s="313"/>
      <c r="N30" s="313"/>
      <c r="O30" s="313"/>
      <c r="P30" s="313"/>
      <c r="Q30" s="313"/>
      <c r="R30" s="313"/>
    </row>
    <row r="31" spans="2:70" ht="34.5" customHeight="1">
      <c r="B31" s="313"/>
      <c r="C31" s="313"/>
      <c r="D31" s="313"/>
      <c r="E31" s="313"/>
      <c r="F31" s="313"/>
      <c r="G31" s="313"/>
      <c r="H31" s="313"/>
      <c r="I31" s="313"/>
      <c r="J31" s="313"/>
      <c r="K31" s="313"/>
      <c r="L31" s="313"/>
      <c r="M31" s="313"/>
      <c r="N31" s="313"/>
      <c r="O31" s="313"/>
      <c r="P31" s="313"/>
      <c r="Q31" s="313"/>
      <c r="R31" s="313"/>
    </row>
    <row r="32" spans="2:70" ht="15.75">
      <c r="B32" s="64"/>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sheetData>
  <mergeCells count="13">
    <mergeCell ref="B16:R16"/>
    <mergeCell ref="B17:R18"/>
    <mergeCell ref="B1:S1"/>
    <mergeCell ref="B9:R9"/>
    <mergeCell ref="B10:R11"/>
    <mergeCell ref="B3:R8"/>
    <mergeCell ref="B13:R15"/>
    <mergeCell ref="B12:R12"/>
    <mergeCell ref="B19:R20"/>
    <mergeCell ref="B21:R21"/>
    <mergeCell ref="B23:R23"/>
    <mergeCell ref="B24:R27"/>
    <mergeCell ref="B29:R31"/>
  </mergeCells>
  <printOptions horizontalCentered="1"/>
  <pageMargins left="0.70866141732283461" right="0.70866141732283461" top="0.74803149606299213" bottom="0.74803149606299213" header="0.31496062992125984" footer="0.31496062992125984"/>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0B5A-4EEE-4383-BF4F-DC5A62C7A50C}">
  <sheetPr codeName="Sheet2">
    <pageSetUpPr fitToPage="1"/>
  </sheetPr>
  <dimension ref="B1:AE29"/>
  <sheetViews>
    <sheetView showGridLines="0" zoomScale="70" zoomScaleNormal="70" zoomScaleSheetLayoutView="70" workbookViewId="0">
      <selection activeCell="G27" sqref="G27"/>
    </sheetView>
  </sheetViews>
  <sheetFormatPr defaultColWidth="9.42578125" defaultRowHeight="23.25"/>
  <cols>
    <col min="1" max="1" width="1.5703125" style="2" customWidth="1"/>
    <col min="2" max="2" width="41" style="2" customWidth="1"/>
    <col min="3" max="6" width="10" style="2" hidden="1" customWidth="1"/>
    <col min="7" max="7" width="10.5703125" style="2" bestFit="1" customWidth="1"/>
    <col min="8" max="11" width="10" style="2" hidden="1" customWidth="1"/>
    <col min="12" max="13" width="10.7109375" style="2" bestFit="1" customWidth="1"/>
    <col min="14" max="16" width="11.140625" style="2" bestFit="1" customWidth="1"/>
    <col min="17" max="18" width="10.7109375" style="2" bestFit="1" customWidth="1"/>
    <col min="19" max="21" width="11.140625" style="2" bestFit="1" customWidth="1"/>
    <col min="22" max="22" width="10.7109375" style="2" bestFit="1" customWidth="1"/>
    <col min="23" max="23" width="10.7109375" style="278" bestFit="1" customWidth="1"/>
    <col min="24" max="25" width="11.140625" style="278" bestFit="1" customWidth="1"/>
    <col min="26" max="27" width="11.140625" style="278" customWidth="1"/>
    <col min="28" max="28" width="15" style="2" bestFit="1" customWidth="1"/>
    <col min="29" max="16384" width="9.42578125" style="2"/>
  </cols>
  <sheetData>
    <row r="1" spans="2:31" ht="10.5" customHeight="1"/>
    <row r="2" spans="2:31" ht="28.5">
      <c r="B2" s="299" t="s">
        <v>10</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row>
    <row r="3" spans="2:31" s="23" customFormat="1" ht="13.5" customHeight="1">
      <c r="B3" s="22"/>
      <c r="C3" s="22"/>
      <c r="D3" s="22"/>
      <c r="E3" s="22"/>
      <c r="F3" s="22"/>
      <c r="G3" s="22"/>
      <c r="H3" s="22"/>
      <c r="I3" s="22"/>
      <c r="J3" s="22"/>
      <c r="K3" s="22"/>
      <c r="L3" s="22"/>
      <c r="M3" s="22"/>
      <c r="N3" s="22"/>
      <c r="O3" s="22"/>
      <c r="P3" s="22"/>
      <c r="Q3" s="22"/>
      <c r="W3" s="287"/>
      <c r="X3" s="287"/>
      <c r="Y3" s="287"/>
      <c r="Z3" s="287"/>
      <c r="AA3" s="287"/>
    </row>
    <row r="4" spans="2:31" s="10" customFormat="1" ht="21.75">
      <c r="B4" s="26" t="s">
        <v>1</v>
      </c>
      <c r="C4" s="27" t="s">
        <v>11</v>
      </c>
      <c r="D4" s="27" t="s">
        <v>12</v>
      </c>
      <c r="E4" s="27" t="s">
        <v>13</v>
      </c>
      <c r="F4" s="27" t="s">
        <v>14</v>
      </c>
      <c r="G4" s="27" t="s">
        <v>15</v>
      </c>
      <c r="H4" s="27" t="s">
        <v>16</v>
      </c>
      <c r="I4" s="27" t="s">
        <v>17</v>
      </c>
      <c r="J4" s="27" t="s">
        <v>18</v>
      </c>
      <c r="K4" s="27" t="s">
        <v>19</v>
      </c>
      <c r="L4" s="27" t="s">
        <v>0</v>
      </c>
      <c r="M4" s="27" t="s">
        <v>20</v>
      </c>
      <c r="N4" s="27" t="s">
        <v>21</v>
      </c>
      <c r="O4" s="27" t="s">
        <v>81</v>
      </c>
      <c r="P4" s="27" t="s">
        <v>82</v>
      </c>
      <c r="Q4" s="28" t="s">
        <v>80</v>
      </c>
      <c r="R4" s="28" t="s">
        <v>108</v>
      </c>
      <c r="S4" s="28" t="s">
        <v>135</v>
      </c>
      <c r="T4" s="28" t="s">
        <v>161</v>
      </c>
      <c r="U4" s="28" t="s">
        <v>168</v>
      </c>
      <c r="V4" s="28" t="s">
        <v>169</v>
      </c>
      <c r="W4" s="28" t="s">
        <v>208</v>
      </c>
      <c r="X4" s="28" t="s">
        <v>217</v>
      </c>
      <c r="Y4" s="28" t="s">
        <v>224</v>
      </c>
      <c r="Z4" s="28" t="s">
        <v>238</v>
      </c>
      <c r="AA4" s="28" t="s">
        <v>239</v>
      </c>
    </row>
    <row r="5" spans="2:31" s="5" customFormat="1" ht="21.75">
      <c r="B5" s="77" t="s">
        <v>22</v>
      </c>
      <c r="C5" s="78">
        <v>1055</v>
      </c>
      <c r="D5" s="78">
        <v>1212</v>
      </c>
      <c r="E5" s="78">
        <v>1105.4000000000001</v>
      </c>
      <c r="F5" s="78">
        <v>1140.4000000000001</v>
      </c>
      <c r="G5" s="79">
        <v>4512</v>
      </c>
      <c r="H5" s="78">
        <v>1111.4602785928439</v>
      </c>
      <c r="I5" s="78">
        <v>1341.3211193982411</v>
      </c>
      <c r="J5" s="78">
        <v>1214.6620109489299</v>
      </c>
      <c r="K5" s="78">
        <v>1648.5803653292385</v>
      </c>
      <c r="L5" s="79">
        <v>5316</v>
      </c>
      <c r="M5" s="78">
        <v>1666.8527561815959</v>
      </c>
      <c r="N5" s="78">
        <v>1724.7626066282382</v>
      </c>
      <c r="O5" s="80">
        <v>1286</v>
      </c>
      <c r="P5" s="78">
        <v>1907</v>
      </c>
      <c r="Q5" s="79">
        <v>6585</v>
      </c>
      <c r="R5" s="80">
        <v>1886.3613924804233</v>
      </c>
      <c r="S5" s="80">
        <v>2095</v>
      </c>
      <c r="T5" s="80">
        <v>1709</v>
      </c>
      <c r="U5" s="80">
        <v>2138.6386075195769</v>
      </c>
      <c r="V5" s="79">
        <v>7829</v>
      </c>
      <c r="W5" s="80">
        <v>2014</v>
      </c>
      <c r="X5" s="80">
        <v>2260</v>
      </c>
      <c r="Y5" s="80">
        <v>1765</v>
      </c>
      <c r="Z5" s="80">
        <v>2593</v>
      </c>
      <c r="AA5" s="79">
        <v>8632</v>
      </c>
    </row>
    <row r="6" spans="2:31" s="5" customFormat="1" ht="21.75">
      <c r="B6" s="77" t="s">
        <v>23</v>
      </c>
      <c r="C6" s="78">
        <v>813</v>
      </c>
      <c r="D6" s="78">
        <v>796</v>
      </c>
      <c r="E6" s="78">
        <v>736</v>
      </c>
      <c r="F6" s="78">
        <v>770</v>
      </c>
      <c r="G6" s="79">
        <v>3115</v>
      </c>
      <c r="H6" s="78">
        <v>852.67758124228033</v>
      </c>
      <c r="I6" s="78">
        <v>797.71167146967366</v>
      </c>
      <c r="J6" s="78">
        <v>879.16746054962925</v>
      </c>
      <c r="K6" s="78">
        <v>1043.2810280331057</v>
      </c>
      <c r="L6" s="79">
        <v>3573</v>
      </c>
      <c r="M6" s="78">
        <v>1112.7587410599535</v>
      </c>
      <c r="N6" s="78">
        <v>1122.0409851231834</v>
      </c>
      <c r="O6" s="80">
        <v>1134</v>
      </c>
      <c r="P6" s="78">
        <v>1252</v>
      </c>
      <c r="Q6" s="79">
        <v>4621</v>
      </c>
      <c r="R6" s="80">
        <v>1363.9756759763311</v>
      </c>
      <c r="S6" s="80">
        <v>1354</v>
      </c>
      <c r="T6" s="80">
        <v>1411</v>
      </c>
      <c r="U6" s="80">
        <v>1525.0243240236687</v>
      </c>
      <c r="V6" s="79">
        <v>5654</v>
      </c>
      <c r="W6" s="80">
        <v>1522</v>
      </c>
      <c r="X6" s="80">
        <v>1775</v>
      </c>
      <c r="Y6" s="80">
        <v>1899</v>
      </c>
      <c r="Z6" s="80">
        <v>2011</v>
      </c>
      <c r="AA6" s="79">
        <v>7207</v>
      </c>
    </row>
    <row r="7" spans="2:31" s="5" customFormat="1" ht="21.75">
      <c r="B7" s="77" t="s">
        <v>24</v>
      </c>
      <c r="C7" s="81">
        <v>179</v>
      </c>
      <c r="D7" s="81">
        <v>184</v>
      </c>
      <c r="E7" s="81">
        <v>150</v>
      </c>
      <c r="F7" s="81">
        <v>169</v>
      </c>
      <c r="G7" s="82">
        <v>682</v>
      </c>
      <c r="H7" s="81">
        <v>143.90674498762556</v>
      </c>
      <c r="I7" s="81">
        <v>147.61815076835435</v>
      </c>
      <c r="J7" s="81">
        <v>133.07765244380349</v>
      </c>
      <c r="K7" s="81">
        <v>149.87958510401904</v>
      </c>
      <c r="L7" s="82">
        <v>574</v>
      </c>
      <c r="M7" s="81">
        <v>138</v>
      </c>
      <c r="N7" s="81">
        <v>153.55261352345948</v>
      </c>
      <c r="O7" s="83">
        <v>138</v>
      </c>
      <c r="P7" s="81">
        <v>154</v>
      </c>
      <c r="Q7" s="82">
        <v>584</v>
      </c>
      <c r="R7" s="83">
        <v>147.00948790570041</v>
      </c>
      <c r="S7" s="83">
        <v>161</v>
      </c>
      <c r="T7" s="83">
        <v>128</v>
      </c>
      <c r="U7" s="83">
        <v>128.99051209429956</v>
      </c>
      <c r="V7" s="82">
        <v>565</v>
      </c>
      <c r="W7" s="83">
        <v>129</v>
      </c>
      <c r="X7" s="83">
        <v>152</v>
      </c>
      <c r="Y7" s="83">
        <v>130</v>
      </c>
      <c r="Z7" s="83">
        <v>133</v>
      </c>
      <c r="AA7" s="82">
        <v>544</v>
      </c>
      <c r="AE7"/>
    </row>
    <row r="8" spans="2:31" s="5" customFormat="1" ht="21.75">
      <c r="B8" s="84" t="s">
        <v>25</v>
      </c>
      <c r="C8" s="85">
        <v>2047</v>
      </c>
      <c r="D8" s="85">
        <v>2191</v>
      </c>
      <c r="E8" s="85">
        <v>1992</v>
      </c>
      <c r="F8" s="85">
        <v>2079</v>
      </c>
      <c r="G8" s="86">
        <v>8308</v>
      </c>
      <c r="H8" s="85">
        <v>2108</v>
      </c>
      <c r="I8" s="85">
        <v>2287</v>
      </c>
      <c r="J8" s="85">
        <v>2227</v>
      </c>
      <c r="K8" s="85">
        <v>2842</v>
      </c>
      <c r="L8" s="86">
        <v>9463</v>
      </c>
      <c r="M8" s="85">
        <v>2918</v>
      </c>
      <c r="N8" s="85">
        <v>3001</v>
      </c>
      <c r="O8" s="67">
        <v>2558</v>
      </c>
      <c r="P8" s="85">
        <v>3313</v>
      </c>
      <c r="Q8" s="86">
        <v>11790</v>
      </c>
      <c r="R8" s="87">
        <v>3397.3465563624554</v>
      </c>
      <c r="S8" s="93">
        <v>3611</v>
      </c>
      <c r="T8" s="93">
        <v>3248</v>
      </c>
      <c r="U8" s="93">
        <v>3792</v>
      </c>
      <c r="V8" s="86">
        <v>14048</v>
      </c>
      <c r="W8" s="93">
        <v>3665</v>
      </c>
      <c r="X8" s="93">
        <v>4187</v>
      </c>
      <c r="Y8" s="93">
        <v>3794</v>
      </c>
      <c r="Z8" s="93">
        <v>4737</v>
      </c>
      <c r="AA8" s="86">
        <v>16383</v>
      </c>
    </row>
    <row r="9" spans="2:31" s="5" customFormat="1" ht="21.75">
      <c r="B9" s="84"/>
      <c r="C9" s="88"/>
      <c r="D9" s="88"/>
      <c r="E9" s="88"/>
      <c r="F9" s="88"/>
      <c r="G9" s="89"/>
      <c r="H9" s="90"/>
      <c r="I9" s="88"/>
      <c r="J9" s="88"/>
      <c r="K9" s="88"/>
      <c r="L9" s="89"/>
      <c r="M9" s="90"/>
      <c r="N9" s="88"/>
      <c r="O9" s="88"/>
      <c r="P9" s="88"/>
      <c r="Q9" s="89"/>
      <c r="R9" s="6"/>
      <c r="S9" s="6"/>
      <c r="T9" s="6"/>
      <c r="U9" s="6"/>
      <c r="V9" s="89"/>
      <c r="W9" s="280"/>
      <c r="X9" s="280"/>
      <c r="Y9" s="280"/>
      <c r="Z9" s="280"/>
      <c r="AA9" s="288"/>
    </row>
    <row r="10" spans="2:31" s="5" customFormat="1" ht="21.75">
      <c r="B10" s="77" t="s">
        <v>4</v>
      </c>
      <c r="C10" s="81">
        <v>-918.09438822004199</v>
      </c>
      <c r="D10" s="81">
        <v>-970.15079224675799</v>
      </c>
      <c r="E10" s="81">
        <v>-962.17108723024603</v>
      </c>
      <c r="F10" s="81">
        <v>-1030.9827515099901</v>
      </c>
      <c r="G10" s="82">
        <v>-3881.399019207036</v>
      </c>
      <c r="H10" s="81">
        <v>-1085.1257908535199</v>
      </c>
      <c r="I10" s="81">
        <v>-1100.3748502312001</v>
      </c>
      <c r="J10" s="81">
        <v>-1176.3575557249801</v>
      </c>
      <c r="K10" s="81">
        <v>-1451.5646595098201</v>
      </c>
      <c r="L10" s="82">
        <v>-4813</v>
      </c>
      <c r="M10" s="81">
        <v>-1541.2770616078101</v>
      </c>
      <c r="N10" s="81">
        <v>-1491</v>
      </c>
      <c r="O10" s="83">
        <v>-1386.26183466458</v>
      </c>
      <c r="P10" s="81">
        <v>-1784</v>
      </c>
      <c r="Q10" s="82">
        <v>-6202</v>
      </c>
      <c r="R10" s="83">
        <v>-1792.9365286846801</v>
      </c>
      <c r="S10" s="83">
        <v>-1835</v>
      </c>
      <c r="T10" s="83">
        <v>-1752</v>
      </c>
      <c r="U10" s="83">
        <v>-1966</v>
      </c>
      <c r="V10" s="82">
        <v>-7346</v>
      </c>
      <c r="W10" s="83">
        <v>-1956</v>
      </c>
      <c r="X10" s="83">
        <v>-2228</v>
      </c>
      <c r="Y10" s="83">
        <v>-2168</v>
      </c>
      <c r="Z10" s="83">
        <v>-2627</v>
      </c>
      <c r="AA10" s="82">
        <v>-8979</v>
      </c>
    </row>
    <row r="11" spans="2:31" s="5" customFormat="1" ht="21.75">
      <c r="B11" s="84" t="s">
        <v>5</v>
      </c>
      <c r="C11" s="85">
        <v>1128.905611779958</v>
      </c>
      <c r="D11" s="85">
        <v>1220.8492077532419</v>
      </c>
      <c r="E11" s="85">
        <v>1029.828912769754</v>
      </c>
      <c r="F11" s="85">
        <v>1047</v>
      </c>
      <c r="G11" s="86">
        <v>4427</v>
      </c>
      <c r="H11" s="85">
        <v>1022.9188139692328</v>
      </c>
      <c r="I11" s="85">
        <v>1186.2760914050718</v>
      </c>
      <c r="J11" s="85">
        <v>1050.5495682173787</v>
      </c>
      <c r="K11" s="85">
        <v>1390.1763189565409</v>
      </c>
      <c r="L11" s="86">
        <v>4650</v>
      </c>
      <c r="M11" s="85">
        <v>1377</v>
      </c>
      <c r="N11" s="85">
        <v>1509.5923606092199</v>
      </c>
      <c r="O11" s="67">
        <v>1172</v>
      </c>
      <c r="P11" s="85">
        <v>1529</v>
      </c>
      <c r="Q11" s="86">
        <v>5588</v>
      </c>
      <c r="R11" s="67">
        <v>1604.4100276777731</v>
      </c>
      <c r="S11" s="67">
        <v>1776</v>
      </c>
      <c r="T11" s="67">
        <v>1496</v>
      </c>
      <c r="U11" s="67">
        <v>1826</v>
      </c>
      <c r="V11" s="86">
        <v>6702</v>
      </c>
      <c r="W11" s="67">
        <v>1709</v>
      </c>
      <c r="X11" s="67">
        <v>1959</v>
      </c>
      <c r="Y11" s="67">
        <v>1626</v>
      </c>
      <c r="Z11" s="67">
        <v>2110</v>
      </c>
      <c r="AA11" s="86">
        <v>7404</v>
      </c>
    </row>
    <row r="12" spans="2:31" s="5" customFormat="1" ht="14.25" customHeight="1">
      <c r="B12" s="84"/>
      <c r="C12" s="88"/>
      <c r="D12" s="88"/>
      <c r="E12" s="88"/>
      <c r="F12" s="88"/>
      <c r="G12" s="89"/>
      <c r="H12" s="90"/>
      <c r="I12" s="88"/>
      <c r="J12" s="88"/>
      <c r="K12" s="88"/>
      <c r="L12" s="89"/>
      <c r="M12" s="90"/>
      <c r="N12" s="88"/>
      <c r="O12" s="88"/>
      <c r="P12" s="88"/>
      <c r="Q12" s="89"/>
      <c r="R12" s="88"/>
      <c r="S12" s="88"/>
      <c r="T12" s="88"/>
      <c r="U12" s="88"/>
      <c r="V12" s="89"/>
      <c r="W12" s="289"/>
      <c r="X12" s="289"/>
      <c r="Y12" s="289"/>
      <c r="Z12" s="289"/>
      <c r="AA12" s="288"/>
    </row>
    <row r="13" spans="2:31" s="5" customFormat="1" ht="43.5">
      <c r="B13" s="77" t="s">
        <v>6</v>
      </c>
      <c r="C13" s="78">
        <v>-133.25776002708099</v>
      </c>
      <c r="D13" s="78">
        <v>-215.13119122842701</v>
      </c>
      <c r="E13" s="78">
        <v>-129.282031532741</v>
      </c>
      <c r="F13" s="78">
        <v>-156.04105429986399</v>
      </c>
      <c r="G13" s="79">
        <v>-634</v>
      </c>
      <c r="H13" s="78">
        <v>-132.95344560500899</v>
      </c>
      <c r="I13" s="78">
        <v>-156.26573695862299</v>
      </c>
      <c r="J13" s="78">
        <v>-108.65942763935</v>
      </c>
      <c r="K13" s="78">
        <v>-154.435039122387</v>
      </c>
      <c r="L13" s="79">
        <v>-552.31364932536894</v>
      </c>
      <c r="M13" s="78">
        <v>-168.09111224436199</v>
      </c>
      <c r="N13" s="78">
        <v>-176.090935815693</v>
      </c>
      <c r="O13" s="80">
        <v>-214</v>
      </c>
      <c r="P13" s="78">
        <v>-207</v>
      </c>
      <c r="Q13" s="79">
        <v>-765</v>
      </c>
      <c r="R13" s="80">
        <v>-189.91514890812601</v>
      </c>
      <c r="S13" s="80">
        <v>-216</v>
      </c>
      <c r="T13" s="80">
        <v>-213</v>
      </c>
      <c r="U13" s="80">
        <v>-201</v>
      </c>
      <c r="V13" s="79">
        <v>-820</v>
      </c>
      <c r="W13" s="80">
        <v>-215</v>
      </c>
      <c r="X13" s="80">
        <v>-256</v>
      </c>
      <c r="Y13" s="80">
        <v>-275</v>
      </c>
      <c r="Z13" s="80">
        <v>-245</v>
      </c>
      <c r="AA13" s="79">
        <v>-991</v>
      </c>
    </row>
    <row r="14" spans="2:31" s="5" customFormat="1" ht="21.75">
      <c r="B14" s="77" t="s">
        <v>26</v>
      </c>
      <c r="C14" s="78">
        <v>-725.74902704305703</v>
      </c>
      <c r="D14" s="78">
        <v>-705.68812214661102</v>
      </c>
      <c r="E14" s="78">
        <v>-652.96883813629495</v>
      </c>
      <c r="F14" s="78">
        <v>-734.57891414161099</v>
      </c>
      <c r="G14" s="79">
        <v>-2819</v>
      </c>
      <c r="H14" s="78">
        <v>-751.34764182378296</v>
      </c>
      <c r="I14" s="78">
        <v>-684.81986761816199</v>
      </c>
      <c r="J14" s="78">
        <v>-681.38634593585198</v>
      </c>
      <c r="K14" s="78">
        <v>-896.71275969264298</v>
      </c>
      <c r="L14" s="79">
        <v>-3014.2666150704399</v>
      </c>
      <c r="M14" s="78">
        <v>-882.38698725168695</v>
      </c>
      <c r="N14" s="78">
        <v>-666.99298748225897</v>
      </c>
      <c r="O14" s="80">
        <v>-701</v>
      </c>
      <c r="P14" s="78">
        <v>-1526</v>
      </c>
      <c r="Q14" s="79">
        <v>-3776</v>
      </c>
      <c r="R14" s="80">
        <v>-880.76957230986602</v>
      </c>
      <c r="S14" s="80">
        <v>-746</v>
      </c>
      <c r="T14" s="80">
        <v>-748</v>
      </c>
      <c r="U14" s="80">
        <v>-830</v>
      </c>
      <c r="V14" s="79">
        <v>-3205</v>
      </c>
      <c r="W14" s="80">
        <v>-840</v>
      </c>
      <c r="X14" s="80">
        <v>-789</v>
      </c>
      <c r="Y14" s="80">
        <v>-966</v>
      </c>
      <c r="Z14" s="80">
        <v>-1083</v>
      </c>
      <c r="AA14" s="79">
        <v>-3678</v>
      </c>
    </row>
    <row r="15" spans="2:31" s="5" customFormat="1" ht="43.5">
      <c r="B15" s="77" t="s">
        <v>7</v>
      </c>
      <c r="C15" s="78">
        <v>-156.669256032438</v>
      </c>
      <c r="D15" s="78">
        <v>-546.51610324694002</v>
      </c>
      <c r="E15" s="78">
        <v>-476.14899683177202</v>
      </c>
      <c r="F15" s="78">
        <v>-243.79760690505799</v>
      </c>
      <c r="G15" s="79">
        <v>-1423</v>
      </c>
      <c r="H15" s="78">
        <v>-271.62266382157401</v>
      </c>
      <c r="I15" s="78">
        <v>-236.47749570153599</v>
      </c>
      <c r="J15" s="78">
        <v>-348.67297152473998</v>
      </c>
      <c r="K15" s="78">
        <v>-314.67276571653503</v>
      </c>
      <c r="L15" s="79">
        <v>-1172</v>
      </c>
      <c r="M15" s="78">
        <v>-342.497636226422</v>
      </c>
      <c r="N15" s="78">
        <v>-445</v>
      </c>
      <c r="O15" s="80">
        <v>-394</v>
      </c>
      <c r="P15" s="78">
        <v>-415</v>
      </c>
      <c r="Q15" s="79">
        <v>-1596</v>
      </c>
      <c r="R15" s="80">
        <v>-409.26502695234899</v>
      </c>
      <c r="S15" s="80">
        <v>-445</v>
      </c>
      <c r="T15" s="80">
        <v>-438</v>
      </c>
      <c r="U15" s="80">
        <v>-516</v>
      </c>
      <c r="V15" s="79">
        <v>-1808</v>
      </c>
      <c r="W15" s="80">
        <v>-431</v>
      </c>
      <c r="X15" s="80">
        <v>-525</v>
      </c>
      <c r="Y15" s="80">
        <v>-702</v>
      </c>
      <c r="Z15" s="80">
        <v>-524</v>
      </c>
      <c r="AA15" s="79">
        <v>-2182</v>
      </c>
    </row>
    <row r="16" spans="2:31" s="5" customFormat="1" ht="19.5" customHeight="1">
      <c r="B16" s="77" t="s">
        <v>236</v>
      </c>
      <c r="C16" s="81"/>
      <c r="D16" s="81"/>
      <c r="E16" s="81"/>
      <c r="F16" s="81"/>
      <c r="G16" s="82">
        <v>0</v>
      </c>
      <c r="H16" s="81"/>
      <c r="I16" s="81"/>
      <c r="J16" s="81"/>
      <c r="K16" s="81"/>
      <c r="L16" s="82">
        <v>0</v>
      </c>
      <c r="M16" s="83">
        <v>0</v>
      </c>
      <c r="N16" s="81">
        <v>0</v>
      </c>
      <c r="O16" s="83">
        <v>0</v>
      </c>
      <c r="P16" s="81">
        <v>0</v>
      </c>
      <c r="Q16" s="82">
        <v>0</v>
      </c>
      <c r="R16" s="83">
        <v>0</v>
      </c>
      <c r="S16" s="83">
        <v>0</v>
      </c>
      <c r="T16" s="83">
        <v>0</v>
      </c>
      <c r="U16" s="83">
        <v>0</v>
      </c>
      <c r="V16" s="82">
        <v>0</v>
      </c>
      <c r="W16" s="83">
        <v>0</v>
      </c>
      <c r="X16" s="83">
        <v>0</v>
      </c>
      <c r="Y16" s="83">
        <v>-517</v>
      </c>
      <c r="Z16" s="83">
        <v>0</v>
      </c>
      <c r="AA16" s="82">
        <v>-517</v>
      </c>
    </row>
    <row r="17" spans="2:29" s="5" customFormat="1" ht="21.75">
      <c r="B17" s="84" t="s">
        <v>151</v>
      </c>
      <c r="C17" s="91">
        <v>113.22956867738208</v>
      </c>
      <c r="D17" s="91">
        <v>-246.48620886873618</v>
      </c>
      <c r="E17" s="91">
        <v>-228.57095373105403</v>
      </c>
      <c r="F17" s="91">
        <v>-87.417575346532885</v>
      </c>
      <c r="G17" s="92">
        <v>-449</v>
      </c>
      <c r="H17" s="91">
        <v>-133.00493728113332</v>
      </c>
      <c r="I17" s="91">
        <v>108.7129911267515</v>
      </c>
      <c r="J17" s="91">
        <v>-88.169176882563718</v>
      </c>
      <c r="K17" s="91">
        <v>24.355754424975075</v>
      </c>
      <c r="L17" s="92">
        <v>-88.478785845828497</v>
      </c>
      <c r="M17" s="93">
        <v>-15</v>
      </c>
      <c r="N17" s="91">
        <v>222</v>
      </c>
      <c r="O17" s="93">
        <v>-137</v>
      </c>
      <c r="P17" s="91">
        <v>-619</v>
      </c>
      <c r="Q17" s="92">
        <v>-549</v>
      </c>
      <c r="R17" s="93">
        <v>124.46027950743249</v>
      </c>
      <c r="S17" s="93">
        <v>369</v>
      </c>
      <c r="T17" s="93">
        <v>97</v>
      </c>
      <c r="U17" s="93">
        <v>279</v>
      </c>
      <c r="V17" s="92">
        <v>869</v>
      </c>
      <c r="W17" s="93">
        <v>223</v>
      </c>
      <c r="X17" s="93">
        <v>389</v>
      </c>
      <c r="Y17" s="93">
        <v>-834</v>
      </c>
      <c r="Z17" s="93">
        <v>258</v>
      </c>
      <c r="AA17" s="92">
        <v>36</v>
      </c>
    </row>
    <row r="18" spans="2:29" s="5" customFormat="1" ht="14.25" customHeight="1">
      <c r="B18" s="84"/>
      <c r="C18" s="94"/>
      <c r="D18" s="94"/>
      <c r="E18" s="94"/>
      <c r="F18" s="94"/>
      <c r="G18" s="95"/>
      <c r="H18" s="96"/>
      <c r="I18" s="94"/>
      <c r="J18" s="94"/>
      <c r="K18" s="94"/>
      <c r="L18" s="95"/>
      <c r="M18" s="96"/>
      <c r="N18" s="94"/>
      <c r="O18" s="94"/>
      <c r="P18" s="94"/>
      <c r="Q18" s="95"/>
      <c r="R18" s="94"/>
      <c r="S18" s="94"/>
      <c r="T18" s="94"/>
      <c r="U18" s="94"/>
      <c r="V18" s="95"/>
      <c r="W18" s="290"/>
      <c r="X18" s="290"/>
      <c r="Y18" s="290"/>
      <c r="Z18" s="290"/>
      <c r="AA18" s="291"/>
    </row>
    <row r="19" spans="2:29" s="5" customFormat="1" ht="21.75">
      <c r="B19" s="77" t="s">
        <v>9</v>
      </c>
      <c r="C19" s="78">
        <v>88.179819388262104</v>
      </c>
      <c r="D19" s="78">
        <v>-15.546682216587994</v>
      </c>
      <c r="E19" s="78">
        <v>96.746473019423775</v>
      </c>
      <c r="F19" s="78">
        <v>-68.346175394903327</v>
      </c>
      <c r="G19" s="79">
        <v>101.03343479619454</v>
      </c>
      <c r="H19" s="78">
        <v>91.191063748323444</v>
      </c>
      <c r="I19" s="78">
        <v>-26.788182701737462</v>
      </c>
      <c r="J19" s="78">
        <v>31.320605242845055</v>
      </c>
      <c r="K19" s="78">
        <v>-90.556553235501667</v>
      </c>
      <c r="L19" s="79">
        <v>5</v>
      </c>
      <c r="M19" s="80">
        <v>-45.107874847316936</v>
      </c>
      <c r="N19" s="80">
        <v>10</v>
      </c>
      <c r="O19" s="80">
        <v>-44</v>
      </c>
      <c r="P19" s="80">
        <v>-78</v>
      </c>
      <c r="Q19" s="79">
        <v>-157</v>
      </c>
      <c r="R19" s="80">
        <v>-174</v>
      </c>
      <c r="S19" s="80">
        <v>89</v>
      </c>
      <c r="T19" s="80">
        <v>-122</v>
      </c>
      <c r="U19" s="80">
        <v>-227</v>
      </c>
      <c r="V19" s="79">
        <v>-434</v>
      </c>
      <c r="W19" s="80">
        <v>216</v>
      </c>
      <c r="X19" s="80">
        <v>-74</v>
      </c>
      <c r="Y19" s="80">
        <v>152</v>
      </c>
      <c r="Z19" s="80">
        <v>64</v>
      </c>
      <c r="AA19" s="79">
        <v>358</v>
      </c>
      <c r="AB19" s="259"/>
    </row>
    <row r="20" spans="2:29" s="5" customFormat="1" ht="21.75">
      <c r="B20" s="77" t="s">
        <v>8</v>
      </c>
      <c r="C20" s="81">
        <v>-53.380848726704663</v>
      </c>
      <c r="D20" s="81">
        <v>-53.670045799929582</v>
      </c>
      <c r="E20" s="81">
        <v>-107.15997530564739</v>
      </c>
      <c r="F20" s="81">
        <v>-0.35605444323787744</v>
      </c>
      <c r="G20" s="82">
        <v>-215</v>
      </c>
      <c r="H20" s="81">
        <v>-40.80405438954206</v>
      </c>
      <c r="I20" s="81">
        <v>-35.497224229049849</v>
      </c>
      <c r="J20" s="81">
        <v>-52.251935819968381</v>
      </c>
      <c r="K20" s="81">
        <v>-83.718374957145301</v>
      </c>
      <c r="L20" s="82">
        <v>-212.2715893957056</v>
      </c>
      <c r="M20" s="83">
        <v>-92.212397469446358</v>
      </c>
      <c r="N20" s="83">
        <v>-82</v>
      </c>
      <c r="O20" s="83">
        <v>-92</v>
      </c>
      <c r="P20" s="83">
        <v>-119</v>
      </c>
      <c r="Q20" s="82">
        <v>-385</v>
      </c>
      <c r="R20" s="83">
        <v>-112</v>
      </c>
      <c r="S20" s="83">
        <v>-108</v>
      </c>
      <c r="T20" s="83">
        <v>-105</v>
      </c>
      <c r="U20" s="83">
        <v>-94</v>
      </c>
      <c r="V20" s="82">
        <v>-419</v>
      </c>
      <c r="W20" s="83">
        <v>-85</v>
      </c>
      <c r="X20" s="83">
        <v>-110</v>
      </c>
      <c r="Y20" s="83">
        <v>-152</v>
      </c>
      <c r="Z20" s="83">
        <v>-168</v>
      </c>
      <c r="AA20" s="82">
        <v>-515</v>
      </c>
    </row>
    <row r="21" spans="2:29" s="5" customFormat="1" ht="21.75">
      <c r="B21" s="84" t="s">
        <v>152</v>
      </c>
      <c r="C21" s="85">
        <v>148.02853933893951</v>
      </c>
      <c r="D21" s="85">
        <v>-315.70293688525379</v>
      </c>
      <c r="E21" s="85">
        <v>-238.98445601727764</v>
      </c>
      <c r="F21" s="85">
        <v>-156.11980518467408</v>
      </c>
      <c r="G21" s="86">
        <v>-563</v>
      </c>
      <c r="H21" s="85">
        <v>-83.788327439205645</v>
      </c>
      <c r="I21" s="85">
        <v>47.861847680442665</v>
      </c>
      <c r="J21" s="85">
        <v>-108.86937774834536</v>
      </c>
      <c r="K21" s="85">
        <v>-149.78758468049708</v>
      </c>
      <c r="L21" s="86">
        <v>-295</v>
      </c>
      <c r="M21" s="67">
        <v>-152</v>
      </c>
      <c r="N21" s="85">
        <v>150</v>
      </c>
      <c r="O21" s="67">
        <v>-273</v>
      </c>
      <c r="P21" s="85">
        <v>-816</v>
      </c>
      <c r="Q21" s="86">
        <v>-1091</v>
      </c>
      <c r="R21" s="67">
        <v>-162</v>
      </c>
      <c r="S21" s="67">
        <v>350</v>
      </c>
      <c r="T21" s="67">
        <v>-130</v>
      </c>
      <c r="U21" s="67">
        <v>-42</v>
      </c>
      <c r="V21" s="86">
        <v>16</v>
      </c>
      <c r="W21" s="67">
        <v>354</v>
      </c>
      <c r="X21" s="67">
        <v>205</v>
      </c>
      <c r="Y21" s="67">
        <v>-834</v>
      </c>
      <c r="Z21" s="67">
        <v>154</v>
      </c>
      <c r="AA21" s="86">
        <v>-121</v>
      </c>
    </row>
    <row r="22" spans="2:29" s="5" customFormat="1" ht="14.25" customHeight="1">
      <c r="B22" s="84"/>
      <c r="C22" s="88"/>
      <c r="D22" s="88"/>
      <c r="E22" s="88"/>
      <c r="F22" s="88"/>
      <c r="G22" s="89"/>
      <c r="H22" s="90"/>
      <c r="I22" s="88"/>
      <c r="J22" s="88"/>
      <c r="K22" s="88"/>
      <c r="L22" s="89"/>
      <c r="M22" s="90"/>
      <c r="N22" s="88"/>
      <c r="O22" s="88"/>
      <c r="P22" s="88"/>
      <c r="Q22" s="89"/>
      <c r="R22" s="88"/>
      <c r="S22" s="88"/>
      <c r="T22" s="88"/>
      <c r="U22" s="88"/>
      <c r="V22" s="89"/>
      <c r="W22" s="289"/>
      <c r="X22" s="289"/>
      <c r="Y22" s="289"/>
      <c r="Z22" s="289"/>
      <c r="AA22" s="288"/>
    </row>
    <row r="23" spans="2:29" s="5" customFormat="1" ht="21.75">
      <c r="B23" s="77" t="s">
        <v>167</v>
      </c>
      <c r="C23" s="83">
        <v>-46</v>
      </c>
      <c r="D23" s="83">
        <v>-128</v>
      </c>
      <c r="E23" s="83">
        <v>-2</v>
      </c>
      <c r="F23" s="83">
        <v>-19</v>
      </c>
      <c r="G23" s="82">
        <v>-193.93442434352696</v>
      </c>
      <c r="H23" s="83">
        <v>1</v>
      </c>
      <c r="I23" s="83">
        <v>-48</v>
      </c>
      <c r="J23" s="83">
        <v>-52</v>
      </c>
      <c r="K23" s="83">
        <v>24</v>
      </c>
      <c r="L23" s="82">
        <v>-74.591871863330425</v>
      </c>
      <c r="M23" s="81">
        <v>41</v>
      </c>
      <c r="N23" s="81">
        <v>-86</v>
      </c>
      <c r="O23" s="83">
        <v>11</v>
      </c>
      <c r="P23" s="81">
        <v>-86</v>
      </c>
      <c r="Q23" s="82">
        <v>-120</v>
      </c>
      <c r="R23" s="83">
        <v>-15</v>
      </c>
      <c r="S23" s="83">
        <v>-53</v>
      </c>
      <c r="T23" s="83">
        <v>16</v>
      </c>
      <c r="U23" s="83">
        <v>198</v>
      </c>
      <c r="V23" s="82">
        <v>146</v>
      </c>
      <c r="W23" s="83">
        <v>-19</v>
      </c>
      <c r="X23" s="83">
        <v>-168</v>
      </c>
      <c r="Y23" s="83">
        <v>45</v>
      </c>
      <c r="Z23" s="83">
        <v>-144</v>
      </c>
      <c r="AA23" s="82">
        <v>-286</v>
      </c>
    </row>
    <row r="24" spans="2:29" s="5" customFormat="1" ht="22.5" thickBot="1">
      <c r="B24" s="84" t="s">
        <v>146</v>
      </c>
      <c r="C24" s="97">
        <v>102.02853933893951</v>
      </c>
      <c r="D24" s="97">
        <v>-443.70293688525379</v>
      </c>
      <c r="E24" s="97">
        <v>-240.98445601727764</v>
      </c>
      <c r="F24" s="97">
        <v>-175.11980518467408</v>
      </c>
      <c r="G24" s="98">
        <v>-757</v>
      </c>
      <c r="H24" s="97">
        <v>-82.788327439205645</v>
      </c>
      <c r="I24" s="97">
        <v>-0.13815231955733509</v>
      </c>
      <c r="J24" s="97">
        <v>-160.86937774834536</v>
      </c>
      <c r="K24" s="97">
        <v>-125.78758468049708</v>
      </c>
      <c r="L24" s="98">
        <v>-370</v>
      </c>
      <c r="M24" s="97">
        <f>M21+M23</f>
        <v>-111</v>
      </c>
      <c r="N24" s="97">
        <f>N21+N23</f>
        <v>64</v>
      </c>
      <c r="O24" s="97">
        <v>-262</v>
      </c>
      <c r="P24" s="97">
        <v>-902</v>
      </c>
      <c r="Q24" s="98">
        <v>-1211</v>
      </c>
      <c r="R24" s="97">
        <v>-177</v>
      </c>
      <c r="S24" s="97">
        <v>297</v>
      </c>
      <c r="T24" s="97">
        <v>-114</v>
      </c>
      <c r="U24" s="97">
        <v>156</v>
      </c>
      <c r="V24" s="98">
        <v>162</v>
      </c>
      <c r="W24" s="97">
        <v>335</v>
      </c>
      <c r="X24" s="97">
        <v>37</v>
      </c>
      <c r="Y24" s="97">
        <v>-789</v>
      </c>
      <c r="Z24" s="97">
        <v>10</v>
      </c>
      <c r="AA24" s="98">
        <v>-407</v>
      </c>
    </row>
    <row r="25" spans="2:29" s="5" customFormat="1" ht="12" customHeight="1">
      <c r="B25" s="84"/>
      <c r="C25" s="85"/>
      <c r="D25" s="85"/>
      <c r="E25" s="85"/>
      <c r="F25" s="67"/>
      <c r="G25" s="67"/>
      <c r="H25" s="67"/>
      <c r="I25" s="67"/>
      <c r="J25" s="67"/>
      <c r="K25" s="67"/>
      <c r="L25" s="67"/>
      <c r="M25" s="67"/>
      <c r="N25" s="67"/>
      <c r="O25" s="67"/>
      <c r="P25" s="67"/>
      <c r="Q25" s="67"/>
      <c r="R25" s="67"/>
      <c r="S25" s="67"/>
      <c r="W25" s="292"/>
      <c r="X25" s="292"/>
      <c r="Y25" s="292"/>
      <c r="Z25" s="292"/>
      <c r="AA25" s="292"/>
    </row>
    <row r="26" spans="2:29">
      <c r="B26" s="298" t="s">
        <v>118</v>
      </c>
      <c r="C26" s="298"/>
      <c r="D26" s="298"/>
      <c r="E26" s="298"/>
      <c r="F26" s="298"/>
      <c r="G26" s="298"/>
      <c r="H26" s="298"/>
      <c r="I26" s="298"/>
      <c r="J26" s="298"/>
      <c r="K26" s="298"/>
      <c r="L26" s="298"/>
      <c r="M26" s="298"/>
      <c r="N26" s="298"/>
      <c r="O26" s="298"/>
      <c r="P26" s="298"/>
      <c r="Q26" s="298"/>
      <c r="R26" s="298"/>
      <c r="S26" s="298"/>
      <c r="T26" s="298"/>
      <c r="U26" s="298"/>
      <c r="V26" s="298"/>
      <c r="W26" s="298"/>
      <c r="X26" s="293"/>
      <c r="Y26" s="293"/>
      <c r="Z26" s="293"/>
      <c r="AA26" s="293"/>
      <c r="AC26" s="5"/>
    </row>
    <row r="27" spans="2:29">
      <c r="AC27" s="5"/>
    </row>
    <row r="28" spans="2:29">
      <c r="AC28" s="5"/>
    </row>
    <row r="29" spans="2:29">
      <c r="X29" s="294"/>
      <c r="Y29" s="294"/>
      <c r="Z29" s="294"/>
      <c r="AA29" s="294"/>
      <c r="AC29" s="5"/>
    </row>
  </sheetData>
  <mergeCells count="2">
    <mergeCell ref="B26:W26"/>
    <mergeCell ref="B2:AA2"/>
  </mergeCells>
  <phoneticPr fontId="33" type="noConversion"/>
  <printOptions horizontalCentered="1"/>
  <pageMargins left="0.23622047244094491" right="0.23622047244094491"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1B93-3BE6-4E11-A76C-B250529B8C7F}">
  <sheetPr codeName="Sheet3"/>
  <dimension ref="B1:AQ77"/>
  <sheetViews>
    <sheetView showGridLines="0" zoomScale="70" zoomScaleNormal="70" zoomScaleSheetLayoutView="70" workbookViewId="0">
      <selection activeCell="AC11" sqref="AC11"/>
    </sheetView>
  </sheetViews>
  <sheetFormatPr defaultColWidth="9.42578125" defaultRowHeight="21.75"/>
  <cols>
    <col min="1" max="1" width="2.5703125" style="6" customWidth="1"/>
    <col min="2" max="2" width="55.28515625" style="12" customWidth="1"/>
    <col min="3" max="3" width="12.5703125" style="6" hidden="1" customWidth="1"/>
    <col min="4" max="4" width="10.42578125" style="6" hidden="1" customWidth="1"/>
    <col min="5" max="5" width="12.5703125" style="6" hidden="1" customWidth="1"/>
    <col min="6" max="6" width="11.42578125" style="6" hidden="1" customWidth="1"/>
    <col min="7" max="7" width="11.5703125" style="6" bestFit="1" customWidth="1"/>
    <col min="8" max="11" width="12.5703125" style="6" hidden="1" customWidth="1"/>
    <col min="12" max="22" width="12.5703125" style="6" customWidth="1"/>
    <col min="23" max="27" width="10.85546875" style="6" customWidth="1"/>
    <col min="28" max="28" width="12.7109375" style="6" bestFit="1" customWidth="1"/>
    <col min="29" max="16384" width="9.42578125" style="6"/>
  </cols>
  <sheetData>
    <row r="1" spans="2:43" ht="7.5" customHeight="1">
      <c r="B1" s="8"/>
      <c r="C1" s="8"/>
      <c r="D1" s="8"/>
      <c r="E1" s="8"/>
      <c r="F1" s="8"/>
      <c r="G1" s="8"/>
      <c r="H1" s="8"/>
      <c r="I1" s="8"/>
      <c r="J1" s="8"/>
      <c r="K1" s="8"/>
      <c r="L1" s="8"/>
      <c r="M1" s="8"/>
      <c r="N1" s="8"/>
      <c r="O1" s="8"/>
      <c r="P1" s="8"/>
      <c r="Q1" s="8"/>
      <c r="R1" s="8"/>
      <c r="S1" s="8"/>
      <c r="T1" s="8"/>
      <c r="U1" s="8"/>
      <c r="V1" s="8"/>
    </row>
    <row r="2" spans="2:43" ht="28.5">
      <c r="B2" s="300" t="s">
        <v>105</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row>
    <row r="3" spans="2:43" ht="13.5" customHeight="1">
      <c r="B3" s="8"/>
      <c r="C3" s="8"/>
      <c r="D3" s="8"/>
      <c r="E3" s="8"/>
      <c r="F3" s="8"/>
      <c r="G3" s="8"/>
      <c r="H3" s="8"/>
      <c r="I3" s="8"/>
      <c r="J3" s="8"/>
      <c r="K3" s="8"/>
      <c r="L3" s="8"/>
      <c r="M3" s="8"/>
      <c r="N3" s="8"/>
      <c r="O3" s="8"/>
      <c r="P3" s="8"/>
      <c r="Q3" s="8"/>
      <c r="R3" s="8"/>
      <c r="S3" s="8"/>
      <c r="T3" s="8"/>
      <c r="U3" s="8"/>
      <c r="V3" s="8"/>
    </row>
    <row r="4" spans="2:43" ht="24.75">
      <c r="B4" s="302" t="s">
        <v>28</v>
      </c>
      <c r="C4" s="302"/>
      <c r="D4" s="302"/>
      <c r="E4" s="302"/>
      <c r="F4" s="302"/>
      <c r="G4" s="302"/>
      <c r="H4" s="302"/>
      <c r="I4" s="302"/>
      <c r="J4" s="302"/>
      <c r="K4" s="302"/>
      <c r="L4" s="302"/>
      <c r="M4" s="302"/>
      <c r="N4" s="302"/>
      <c r="O4" s="302"/>
      <c r="P4" s="302"/>
      <c r="Q4" s="302"/>
      <c r="R4" s="302"/>
      <c r="S4" s="302"/>
      <c r="T4" s="302"/>
      <c r="U4" s="302"/>
      <c r="V4" s="302"/>
      <c r="W4" s="302"/>
      <c r="X4" s="302"/>
      <c r="Y4" s="302"/>
      <c r="Z4" s="302"/>
      <c r="AA4" s="302"/>
    </row>
    <row r="5" spans="2:43" s="10" customFormat="1">
      <c r="B5" s="32" t="s">
        <v>77</v>
      </c>
      <c r="C5" s="27" t="s">
        <v>11</v>
      </c>
      <c r="D5" s="27" t="s">
        <v>12</v>
      </c>
      <c r="E5" s="27" t="s">
        <v>13</v>
      </c>
      <c r="F5" s="27" t="s">
        <v>14</v>
      </c>
      <c r="G5" s="27" t="s">
        <v>15</v>
      </c>
      <c r="H5" s="27" t="s">
        <v>16</v>
      </c>
      <c r="I5" s="27" t="s">
        <v>17</v>
      </c>
      <c r="J5" s="27" t="s">
        <v>18</v>
      </c>
      <c r="K5" s="27" t="s">
        <v>19</v>
      </c>
      <c r="L5" s="27" t="s">
        <v>0</v>
      </c>
      <c r="M5" s="27" t="s">
        <v>20</v>
      </c>
      <c r="N5" s="27" t="s">
        <v>21</v>
      </c>
      <c r="O5" s="27" t="s">
        <v>81</v>
      </c>
      <c r="P5" s="27" t="s">
        <v>82</v>
      </c>
      <c r="Q5" s="27" t="s">
        <v>80</v>
      </c>
      <c r="R5" s="27" t="s">
        <v>108</v>
      </c>
      <c r="S5" s="27" t="s">
        <v>135</v>
      </c>
      <c r="T5" s="27" t="s">
        <v>161</v>
      </c>
      <c r="U5" s="27" t="s">
        <v>168</v>
      </c>
      <c r="V5" s="27" t="s">
        <v>169</v>
      </c>
      <c r="W5" s="27" t="s">
        <v>208</v>
      </c>
      <c r="X5" s="27" t="s">
        <v>217</v>
      </c>
      <c r="Y5" s="27" t="s">
        <v>224</v>
      </c>
      <c r="Z5" s="27" t="s">
        <v>238</v>
      </c>
      <c r="AA5" s="27" t="s">
        <v>239</v>
      </c>
    </row>
    <row r="6" spans="2:43" s="17" customFormat="1">
      <c r="B6" s="99" t="s">
        <v>79</v>
      </c>
      <c r="C6" s="85">
        <v>7868</v>
      </c>
      <c r="D6" s="85">
        <v>8191</v>
      </c>
      <c r="E6" s="85">
        <v>7811</v>
      </c>
      <c r="F6" s="85">
        <v>8715</v>
      </c>
      <c r="G6" s="68">
        <v>8146</v>
      </c>
      <c r="H6" s="85">
        <v>9522</v>
      </c>
      <c r="I6" s="85">
        <v>9747</v>
      </c>
      <c r="J6" s="85">
        <v>9596</v>
      </c>
      <c r="K6" s="85">
        <v>12114</v>
      </c>
      <c r="L6" s="68">
        <v>10245</v>
      </c>
      <c r="M6" s="85">
        <v>12349</v>
      </c>
      <c r="N6" s="85">
        <v>12222</v>
      </c>
      <c r="O6" s="85">
        <v>11139</v>
      </c>
      <c r="P6" s="85">
        <v>13588</v>
      </c>
      <c r="Q6" s="68">
        <v>12325</v>
      </c>
      <c r="R6" s="67">
        <v>13722</v>
      </c>
      <c r="S6" s="67">
        <v>14344</v>
      </c>
      <c r="T6" s="67">
        <v>12920</v>
      </c>
      <c r="U6" s="85">
        <v>14605</v>
      </c>
      <c r="V6" s="68">
        <v>13898</v>
      </c>
      <c r="W6" s="67">
        <v>14880</v>
      </c>
      <c r="X6" s="67">
        <v>15978</v>
      </c>
      <c r="Y6" s="258">
        <v>14132.77</v>
      </c>
      <c r="Z6" s="85">
        <v>15072</v>
      </c>
      <c r="AA6" s="68">
        <v>15911</v>
      </c>
      <c r="AB6" s="267"/>
      <c r="AD6" s="266"/>
      <c r="AE6" s="266"/>
      <c r="AF6" s="266"/>
      <c r="AG6" s="266"/>
      <c r="AH6" s="266"/>
      <c r="AI6" s="266"/>
      <c r="AJ6" s="266"/>
      <c r="AK6" s="266"/>
      <c r="AL6" s="266"/>
      <c r="AM6" s="266"/>
      <c r="AN6" s="266"/>
      <c r="AO6" s="266"/>
      <c r="AP6" s="266"/>
      <c r="AQ6" s="266"/>
    </row>
    <row r="7" spans="2:43" s="5" customFormat="1" ht="12" customHeight="1">
      <c r="B7" s="99"/>
      <c r="C7" s="120"/>
      <c r="D7" s="120"/>
      <c r="E7" s="120"/>
      <c r="F7" s="120"/>
      <c r="G7" s="100"/>
      <c r="H7" s="121"/>
      <c r="I7" s="120"/>
      <c r="J7" s="120"/>
      <c r="K7" s="120"/>
      <c r="L7" s="100"/>
      <c r="M7" s="121"/>
      <c r="N7" s="120"/>
      <c r="O7" s="120"/>
      <c r="P7" s="120"/>
      <c r="Q7" s="100"/>
      <c r="R7" s="101"/>
      <c r="S7" s="101"/>
      <c r="T7" s="101"/>
      <c r="U7" s="218"/>
      <c r="V7" s="100"/>
      <c r="W7" s="101"/>
      <c r="X7" s="101"/>
      <c r="Y7" s="101"/>
      <c r="Z7" s="218"/>
      <c r="AA7" s="100"/>
    </row>
    <row r="8" spans="2:43" s="5" customFormat="1">
      <c r="B8" s="99" t="s">
        <v>29</v>
      </c>
      <c r="C8" s="85">
        <v>11997</v>
      </c>
      <c r="D8" s="85">
        <v>11643</v>
      </c>
      <c r="E8" s="85">
        <v>11590</v>
      </c>
      <c r="F8" s="85">
        <v>14180</v>
      </c>
      <c r="G8" s="68">
        <v>49410</v>
      </c>
      <c r="H8" s="85">
        <v>15045</v>
      </c>
      <c r="I8" s="85">
        <v>13593</v>
      </c>
      <c r="J8" s="85">
        <v>12105</v>
      </c>
      <c r="K8" s="85">
        <v>17583</v>
      </c>
      <c r="L8" s="68">
        <v>58327</v>
      </c>
      <c r="M8" s="85">
        <v>18589</v>
      </c>
      <c r="N8" s="85">
        <v>15582</v>
      </c>
      <c r="O8" s="67">
        <v>14165</v>
      </c>
      <c r="P8" s="85">
        <v>21966</v>
      </c>
      <c r="Q8" s="68">
        <v>70302</v>
      </c>
      <c r="R8" s="67">
        <v>20860</v>
      </c>
      <c r="S8" s="67">
        <v>18398</v>
      </c>
      <c r="T8" s="67">
        <v>17002</v>
      </c>
      <c r="U8" s="85">
        <v>23764</v>
      </c>
      <c r="V8" s="68">
        <v>80024</v>
      </c>
      <c r="W8" s="67">
        <f>W23+W44</f>
        <v>21518</v>
      </c>
      <c r="X8" s="67">
        <v>19669</v>
      </c>
      <c r="Y8" s="67">
        <v>18555</v>
      </c>
      <c r="Z8" s="85">
        <v>25724</v>
      </c>
      <c r="AA8" s="68">
        <v>85466</v>
      </c>
      <c r="AB8" s="267"/>
    </row>
    <row r="9" spans="2:43" s="5" customFormat="1">
      <c r="B9" s="49" t="s">
        <v>76</v>
      </c>
      <c r="C9" s="43">
        <v>8.7938651329499046E-2</v>
      </c>
      <c r="D9" s="43">
        <v>0.1040968822468436</v>
      </c>
      <c r="E9" s="43">
        <v>9.5340811044003451E-2</v>
      </c>
      <c r="F9" s="43">
        <v>8.0394922425952045E-2</v>
      </c>
      <c r="G9" s="44">
        <v>9.1337785873305002E-2</v>
      </c>
      <c r="H9" s="45">
        <v>7.3845131272848127E-2</v>
      </c>
      <c r="I9" s="43">
        <v>9.8653718825866252E-2</v>
      </c>
      <c r="J9" s="43">
        <v>0.10037174721189591</v>
      </c>
      <c r="K9" s="43">
        <v>9.3783768412671331E-2</v>
      </c>
      <c r="L9" s="44">
        <v>9.1141323915167938E-2</v>
      </c>
      <c r="M9" s="45">
        <v>8.9676690515896496E-2</v>
      </c>
      <c r="N9" s="43">
        <v>0.11070465922217944</v>
      </c>
      <c r="O9" s="43">
        <v>9.0787151429579951E-2</v>
      </c>
      <c r="P9" s="43">
        <v>8.6815988345625053E-2</v>
      </c>
      <c r="Q9" s="44">
        <v>9.3667320986600661E-2</v>
      </c>
      <c r="R9" s="63">
        <v>9.0412272291466922E-2</v>
      </c>
      <c r="S9" s="63">
        <v>0.1139254266768127</v>
      </c>
      <c r="T9" s="63">
        <v>0.10051758616633337</v>
      </c>
      <c r="U9" s="257">
        <v>8.9968018852045112E-2</v>
      </c>
      <c r="V9" s="44">
        <v>9.7833150054983511E-2</v>
      </c>
      <c r="W9" s="108">
        <v>9.3596059113300489E-2</v>
      </c>
      <c r="X9" s="108">
        <v>0.115</v>
      </c>
      <c r="Y9" s="63">
        <v>9.5122608461331207E-2</v>
      </c>
      <c r="Z9" s="257">
        <v>0.10100000000000001</v>
      </c>
      <c r="AA9" s="44">
        <v>0.10100000000000001</v>
      </c>
      <c r="AB9" s="267"/>
    </row>
    <row r="10" spans="2:43" s="5" customFormat="1" ht="12" customHeight="1">
      <c r="B10" s="105"/>
      <c r="C10" s="102"/>
      <c r="D10" s="102"/>
      <c r="E10" s="102"/>
      <c r="F10" s="102"/>
      <c r="G10" s="100"/>
      <c r="H10" s="122"/>
      <c r="I10" s="102"/>
      <c r="J10" s="102"/>
      <c r="K10" s="102"/>
      <c r="L10" s="100"/>
      <c r="M10" s="122"/>
      <c r="N10" s="102"/>
      <c r="O10" s="102"/>
      <c r="P10" s="102"/>
      <c r="Q10" s="100"/>
      <c r="R10" s="102"/>
      <c r="S10" s="102"/>
      <c r="T10" s="102"/>
      <c r="U10" s="102"/>
      <c r="V10" s="100"/>
      <c r="W10" s="102"/>
      <c r="X10" s="102"/>
      <c r="Y10" s="102"/>
      <c r="Z10" s="102"/>
      <c r="AA10" s="100"/>
      <c r="AB10" s="267"/>
    </row>
    <row r="11" spans="2:43" s="5" customFormat="1">
      <c r="B11" s="105" t="s">
        <v>22</v>
      </c>
      <c r="C11" s="78">
        <v>1055</v>
      </c>
      <c r="D11" s="78">
        <v>1212</v>
      </c>
      <c r="E11" s="78">
        <v>1105</v>
      </c>
      <c r="F11" s="78">
        <v>1140</v>
      </c>
      <c r="G11" s="68">
        <v>4513</v>
      </c>
      <c r="H11" s="78">
        <v>1111</v>
      </c>
      <c r="I11" s="78">
        <v>1341</v>
      </c>
      <c r="J11" s="78">
        <v>1215</v>
      </c>
      <c r="K11" s="78">
        <v>1649</v>
      </c>
      <c r="L11" s="68">
        <v>5316</v>
      </c>
      <c r="M11" s="78">
        <v>1667</v>
      </c>
      <c r="N11" s="78">
        <v>1725</v>
      </c>
      <c r="O11" s="80">
        <v>1286</v>
      </c>
      <c r="P11" s="78">
        <v>1907</v>
      </c>
      <c r="Q11" s="68">
        <v>6585</v>
      </c>
      <c r="R11" s="80">
        <v>1886</v>
      </c>
      <c r="S11" s="80">
        <v>2096</v>
      </c>
      <c r="T11" s="80">
        <v>1709</v>
      </c>
      <c r="U11" s="80">
        <v>2138</v>
      </c>
      <c r="V11" s="68">
        <v>7829</v>
      </c>
      <c r="W11" s="80">
        <v>2014</v>
      </c>
      <c r="X11" s="80">
        <v>2260</v>
      </c>
      <c r="Y11" s="80">
        <v>1765</v>
      </c>
      <c r="Z11" s="80">
        <v>2593</v>
      </c>
      <c r="AA11" s="68">
        <v>8632</v>
      </c>
      <c r="AB11" s="267"/>
    </row>
    <row r="12" spans="2:43" s="5" customFormat="1">
      <c r="B12" s="105" t="s">
        <v>23</v>
      </c>
      <c r="C12" s="78">
        <v>813</v>
      </c>
      <c r="D12" s="78">
        <v>796</v>
      </c>
      <c r="E12" s="78">
        <v>736</v>
      </c>
      <c r="F12" s="78">
        <v>770</v>
      </c>
      <c r="G12" s="68">
        <v>3115</v>
      </c>
      <c r="H12" s="78">
        <v>853</v>
      </c>
      <c r="I12" s="78">
        <v>798</v>
      </c>
      <c r="J12" s="78">
        <v>879</v>
      </c>
      <c r="K12" s="78">
        <v>1043</v>
      </c>
      <c r="L12" s="68">
        <v>3572</v>
      </c>
      <c r="M12" s="78">
        <v>1113</v>
      </c>
      <c r="N12" s="78">
        <v>1122</v>
      </c>
      <c r="O12" s="80">
        <v>1134</v>
      </c>
      <c r="P12" s="78">
        <v>1252</v>
      </c>
      <c r="Q12" s="68">
        <v>4621</v>
      </c>
      <c r="R12" s="80">
        <v>1364</v>
      </c>
      <c r="S12" s="80">
        <v>1354</v>
      </c>
      <c r="T12" s="80">
        <v>1411</v>
      </c>
      <c r="U12" s="80">
        <v>1525</v>
      </c>
      <c r="V12" s="68">
        <v>5654</v>
      </c>
      <c r="W12" s="80">
        <v>1522</v>
      </c>
      <c r="X12" s="80">
        <v>1775</v>
      </c>
      <c r="Y12" s="80">
        <v>1899</v>
      </c>
      <c r="Z12" s="80">
        <v>2011</v>
      </c>
      <c r="AA12" s="68">
        <v>7207</v>
      </c>
      <c r="AB12" s="267"/>
    </row>
    <row r="13" spans="2:43" s="5" customFormat="1">
      <c r="B13" s="105" t="s">
        <v>24</v>
      </c>
      <c r="C13" s="78">
        <v>179</v>
      </c>
      <c r="D13" s="78">
        <v>184</v>
      </c>
      <c r="E13" s="78">
        <v>150</v>
      </c>
      <c r="F13" s="78">
        <v>169</v>
      </c>
      <c r="G13" s="68">
        <v>681</v>
      </c>
      <c r="H13" s="78">
        <v>144</v>
      </c>
      <c r="I13" s="78">
        <v>147</v>
      </c>
      <c r="J13" s="78">
        <v>133</v>
      </c>
      <c r="K13" s="78">
        <v>150</v>
      </c>
      <c r="L13" s="68">
        <v>575</v>
      </c>
      <c r="M13" s="80">
        <v>138</v>
      </c>
      <c r="N13" s="78">
        <v>154</v>
      </c>
      <c r="O13" s="80">
        <v>138</v>
      </c>
      <c r="P13" s="78">
        <v>154</v>
      </c>
      <c r="Q13" s="68">
        <v>584</v>
      </c>
      <c r="R13" s="80">
        <v>147</v>
      </c>
      <c r="S13" s="80">
        <v>161</v>
      </c>
      <c r="T13" s="80">
        <v>128</v>
      </c>
      <c r="U13" s="78">
        <v>129</v>
      </c>
      <c r="V13" s="68">
        <v>565</v>
      </c>
      <c r="W13" s="83">
        <v>129</v>
      </c>
      <c r="X13" s="83">
        <v>152</v>
      </c>
      <c r="Y13" s="80">
        <v>130</v>
      </c>
      <c r="Z13" s="78">
        <v>133</v>
      </c>
      <c r="AA13" s="68">
        <v>544</v>
      </c>
      <c r="AB13" s="267"/>
    </row>
    <row r="14" spans="2:43" s="5" customFormat="1">
      <c r="B14" s="109" t="s">
        <v>25</v>
      </c>
      <c r="C14" s="91">
        <v>2047</v>
      </c>
      <c r="D14" s="91">
        <v>2191</v>
      </c>
      <c r="E14" s="91">
        <v>1992</v>
      </c>
      <c r="F14" s="91">
        <v>2078</v>
      </c>
      <c r="G14" s="104">
        <v>8308</v>
      </c>
      <c r="H14" s="91">
        <v>2108</v>
      </c>
      <c r="I14" s="91">
        <v>2287</v>
      </c>
      <c r="J14" s="91">
        <v>2227</v>
      </c>
      <c r="K14" s="91">
        <v>2842</v>
      </c>
      <c r="L14" s="104">
        <v>9463</v>
      </c>
      <c r="M14" s="91">
        <v>2918</v>
      </c>
      <c r="N14" s="93">
        <v>3001</v>
      </c>
      <c r="O14" s="91">
        <v>2558</v>
      </c>
      <c r="P14" s="91">
        <v>3313</v>
      </c>
      <c r="Q14" s="104">
        <v>11790</v>
      </c>
      <c r="R14" s="93">
        <v>3397</v>
      </c>
      <c r="S14" s="93">
        <v>3611</v>
      </c>
      <c r="T14" s="93">
        <v>3248</v>
      </c>
      <c r="U14" s="91">
        <v>3792</v>
      </c>
      <c r="V14" s="104">
        <v>14048</v>
      </c>
      <c r="W14" s="93">
        <v>3665</v>
      </c>
      <c r="X14" s="93">
        <v>4187</v>
      </c>
      <c r="Y14" s="93">
        <v>3794</v>
      </c>
      <c r="Z14" s="91">
        <v>4737</v>
      </c>
      <c r="AA14" s="104">
        <v>16383</v>
      </c>
      <c r="AB14" s="267"/>
    </row>
    <row r="15" spans="2:43" s="5" customFormat="1" ht="9.6" customHeight="1">
      <c r="B15" s="105"/>
      <c r="C15" s="123"/>
      <c r="D15" s="123"/>
      <c r="E15" s="123"/>
      <c r="F15" s="123"/>
      <c r="G15" s="107"/>
      <c r="H15" s="124"/>
      <c r="I15" s="123"/>
      <c r="J15" s="123"/>
      <c r="K15" s="123"/>
      <c r="L15" s="107"/>
      <c r="M15" s="124"/>
      <c r="N15" s="123"/>
      <c r="O15" s="123"/>
      <c r="P15" s="123"/>
      <c r="Q15" s="107"/>
      <c r="R15" s="106"/>
      <c r="S15" s="106"/>
      <c r="T15" s="106"/>
      <c r="U15" s="123"/>
      <c r="V15" s="107"/>
      <c r="W15" s="106"/>
      <c r="X15" s="106"/>
      <c r="Y15" s="106"/>
      <c r="Z15" s="123"/>
      <c r="AA15" s="107"/>
    </row>
    <row r="16" spans="2:43" s="5" customFormat="1" ht="22.5">
      <c r="B16" s="109" t="s">
        <v>202</v>
      </c>
      <c r="C16" s="91">
        <v>387</v>
      </c>
      <c r="D16" s="91">
        <v>430</v>
      </c>
      <c r="E16" s="91">
        <v>286</v>
      </c>
      <c r="F16" s="91">
        <v>266</v>
      </c>
      <c r="G16" s="104">
        <v>1369</v>
      </c>
      <c r="H16" s="91">
        <v>178</v>
      </c>
      <c r="I16" s="91">
        <v>430</v>
      </c>
      <c r="J16" s="91">
        <v>276</v>
      </c>
      <c r="K16" s="91">
        <v>405</v>
      </c>
      <c r="L16" s="104">
        <v>1288</v>
      </c>
      <c r="M16" s="91">
        <v>352</v>
      </c>
      <c r="N16" s="91">
        <v>633</v>
      </c>
      <c r="O16" s="93">
        <v>258</v>
      </c>
      <c r="P16" s="91">
        <v>632</v>
      </c>
      <c r="Q16" s="104">
        <v>1875</v>
      </c>
      <c r="R16" s="93">
        <v>514</v>
      </c>
      <c r="S16" s="93">
        <v>738</v>
      </c>
      <c r="T16" s="93">
        <v>450</v>
      </c>
      <c r="U16" s="91">
        <v>655</v>
      </c>
      <c r="V16" s="104">
        <v>2357</v>
      </c>
      <c r="W16" s="93">
        <v>616</v>
      </c>
      <c r="X16" s="93">
        <v>919</v>
      </c>
      <c r="Y16" s="93">
        <v>478</v>
      </c>
      <c r="Z16" s="91">
        <v>832</v>
      </c>
      <c r="AA16" s="104">
        <v>2845</v>
      </c>
    </row>
    <row r="17" spans="2:28" s="11" customFormat="1" ht="22.5">
      <c r="B17" s="70" t="s">
        <v>201</v>
      </c>
      <c r="C17" s="47">
        <v>0.189057156814851</v>
      </c>
      <c r="D17" s="47">
        <v>0.19625741670470104</v>
      </c>
      <c r="E17" s="47">
        <v>0.14357429718875503</v>
      </c>
      <c r="F17" s="47">
        <v>0.12800769971126083</v>
      </c>
      <c r="G17" s="46">
        <v>0.16478093403948002</v>
      </c>
      <c r="H17" s="48">
        <v>8.4440227703984821E-2</v>
      </c>
      <c r="I17" s="47">
        <v>0.1880192391779624</v>
      </c>
      <c r="J17" s="47">
        <v>0.12393354288280198</v>
      </c>
      <c r="K17" s="47">
        <v>0.14250527797325827</v>
      </c>
      <c r="L17" s="46">
        <v>0.13610905632463277</v>
      </c>
      <c r="M17" s="48">
        <v>0.12063056888279644</v>
      </c>
      <c r="N17" s="47">
        <v>0.2109296901032989</v>
      </c>
      <c r="O17" s="47">
        <v>0.10086004691164972</v>
      </c>
      <c r="P17" s="243">
        <v>0.19076365831572592</v>
      </c>
      <c r="Q17" s="46">
        <v>0.15903307888040713</v>
      </c>
      <c r="R17" s="66">
        <v>0.15130997939358257</v>
      </c>
      <c r="S17" s="66">
        <v>0.20437551924674605</v>
      </c>
      <c r="T17" s="47">
        <v>0.13854679802955666</v>
      </c>
      <c r="U17" s="47">
        <v>0.17273206751054854</v>
      </c>
      <c r="V17" s="46">
        <v>0.16778189066059226</v>
      </c>
      <c r="W17" s="66">
        <v>0.16800000000000001</v>
      </c>
      <c r="X17" s="66">
        <v>0.219</v>
      </c>
      <c r="Y17" s="66">
        <v>0.126</v>
      </c>
      <c r="Z17" s="47">
        <v>0.17599999999999999</v>
      </c>
      <c r="AA17" s="46">
        <v>0.17399999999999999</v>
      </c>
    </row>
    <row r="18" spans="2:28" ht="8.25" customHeight="1">
      <c r="B18" s="18"/>
      <c r="C18" s="16"/>
      <c r="D18" s="16"/>
      <c r="E18" s="16"/>
      <c r="F18" s="16"/>
      <c r="G18" s="19"/>
      <c r="H18" s="16"/>
      <c r="I18" s="16"/>
      <c r="J18" s="16"/>
      <c r="K18" s="16"/>
      <c r="L18" s="19"/>
      <c r="M18" s="16"/>
      <c r="N18" s="16"/>
      <c r="O18" s="16"/>
      <c r="P18" s="16"/>
      <c r="Q18" s="19"/>
      <c r="R18" s="19"/>
      <c r="S18" s="19"/>
      <c r="T18" s="19"/>
      <c r="U18" s="16"/>
      <c r="V18" s="19"/>
    </row>
    <row r="19" spans="2:28" ht="24.75">
      <c r="B19" s="303" t="s">
        <v>205</v>
      </c>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row>
    <row r="20" spans="2:28" s="10" customFormat="1">
      <c r="B20" s="26" t="s">
        <v>77</v>
      </c>
      <c r="C20" s="41" t="s">
        <v>11</v>
      </c>
      <c r="D20" s="41" t="s">
        <v>12</v>
      </c>
      <c r="E20" s="41" t="s">
        <v>13</v>
      </c>
      <c r="F20" s="41" t="s">
        <v>14</v>
      </c>
      <c r="G20" s="41" t="s">
        <v>15</v>
      </c>
      <c r="H20" s="41" t="s">
        <v>16</v>
      </c>
      <c r="I20" s="41" t="s">
        <v>17</v>
      </c>
      <c r="J20" s="41" t="s">
        <v>18</v>
      </c>
      <c r="K20" s="41" t="s">
        <v>19</v>
      </c>
      <c r="L20" s="41" t="s">
        <v>0</v>
      </c>
      <c r="M20" s="41" t="s">
        <v>20</v>
      </c>
      <c r="N20" s="41" t="s">
        <v>21</v>
      </c>
      <c r="O20" s="27" t="s">
        <v>81</v>
      </c>
      <c r="P20" s="27" t="s">
        <v>82</v>
      </c>
      <c r="Q20" s="27" t="s">
        <v>80</v>
      </c>
      <c r="R20" s="27" t="s">
        <v>108</v>
      </c>
      <c r="S20" s="27" t="s">
        <v>135</v>
      </c>
      <c r="T20" s="27" t="s">
        <v>161</v>
      </c>
      <c r="U20" s="27" t="s">
        <v>168</v>
      </c>
      <c r="V20" s="27" t="s">
        <v>169</v>
      </c>
      <c r="W20" s="27" t="s">
        <v>208</v>
      </c>
      <c r="X20" s="27" t="s">
        <v>217</v>
      </c>
      <c r="Y20" s="27" t="s">
        <v>224</v>
      </c>
      <c r="Z20" s="27" t="s">
        <v>238</v>
      </c>
      <c r="AA20" s="27" t="s">
        <v>239</v>
      </c>
    </row>
    <row r="21" spans="2:28" s="17" customFormat="1">
      <c r="B21" s="99" t="s">
        <v>79</v>
      </c>
      <c r="C21" s="67">
        <v>1548</v>
      </c>
      <c r="D21" s="67">
        <v>1205</v>
      </c>
      <c r="E21" s="67">
        <v>1234</v>
      </c>
      <c r="F21" s="67">
        <v>1889</v>
      </c>
      <c r="G21" s="68">
        <v>1469</v>
      </c>
      <c r="H21" s="67">
        <v>2275</v>
      </c>
      <c r="I21" s="67">
        <v>1950</v>
      </c>
      <c r="J21" s="67">
        <v>1795</v>
      </c>
      <c r="K21" s="67">
        <v>2970</v>
      </c>
      <c r="L21" s="68">
        <v>2248</v>
      </c>
      <c r="M21" s="67">
        <v>3378</v>
      </c>
      <c r="N21" s="67">
        <v>2731</v>
      </c>
      <c r="O21" s="67">
        <v>2512</v>
      </c>
      <c r="P21" s="67">
        <v>3983</v>
      </c>
      <c r="Q21" s="68">
        <v>3152</v>
      </c>
      <c r="R21" s="67">
        <v>3898</v>
      </c>
      <c r="S21" s="67">
        <v>3466</v>
      </c>
      <c r="T21" s="67">
        <v>3211</v>
      </c>
      <c r="U21" s="67">
        <v>4561</v>
      </c>
      <c r="V21" s="68">
        <v>3784</v>
      </c>
      <c r="W21" s="67">
        <v>4312</v>
      </c>
      <c r="X21" s="258">
        <v>3519</v>
      </c>
      <c r="Y21" s="258">
        <v>3476</v>
      </c>
      <c r="Z21" s="67">
        <v>4804</v>
      </c>
      <c r="AA21" s="68">
        <v>4028</v>
      </c>
      <c r="AB21" s="267"/>
    </row>
    <row r="22" spans="2:28" s="5" customFormat="1" ht="12" customHeight="1">
      <c r="B22" s="99"/>
      <c r="C22" s="120"/>
      <c r="D22" s="120"/>
      <c r="E22" s="120"/>
      <c r="F22" s="120"/>
      <c r="G22" s="100"/>
      <c r="H22" s="121"/>
      <c r="I22" s="120"/>
      <c r="J22" s="120"/>
      <c r="K22" s="120"/>
      <c r="L22" s="100"/>
      <c r="M22" s="121"/>
      <c r="N22" s="120"/>
      <c r="O22" s="120"/>
      <c r="P22" s="120"/>
      <c r="Q22" s="100"/>
      <c r="R22" s="101"/>
      <c r="S22" s="101"/>
      <c r="T22" s="101"/>
      <c r="U22" s="218"/>
      <c r="V22" s="100"/>
      <c r="W22" s="101"/>
      <c r="X22" s="101"/>
      <c r="Y22" s="101"/>
      <c r="Z22" s="218"/>
      <c r="AA22" s="100"/>
    </row>
    <row r="23" spans="2:28" s="17" customFormat="1">
      <c r="B23" s="99" t="s">
        <v>29</v>
      </c>
      <c r="C23" s="67">
        <v>3630</v>
      </c>
      <c r="D23" s="67">
        <v>3213</v>
      </c>
      <c r="E23" s="67">
        <v>2843</v>
      </c>
      <c r="F23" s="67">
        <v>5427</v>
      </c>
      <c r="G23" s="68">
        <v>15113</v>
      </c>
      <c r="H23" s="67">
        <v>7582</v>
      </c>
      <c r="I23" s="67">
        <v>6513</v>
      </c>
      <c r="J23" s="67">
        <v>5245</v>
      </c>
      <c r="K23" s="67">
        <v>9499</v>
      </c>
      <c r="L23" s="68">
        <v>28839</v>
      </c>
      <c r="M23" s="67">
        <v>10909</v>
      </c>
      <c r="N23" s="67">
        <v>8158</v>
      </c>
      <c r="O23" s="67">
        <v>7378</v>
      </c>
      <c r="P23" s="67">
        <v>14571</v>
      </c>
      <c r="Q23" s="68">
        <v>41016</v>
      </c>
      <c r="R23" s="67">
        <v>13484</v>
      </c>
      <c r="S23" s="67">
        <v>10976</v>
      </c>
      <c r="T23" s="67">
        <v>10037</v>
      </c>
      <c r="U23" s="67">
        <v>16379</v>
      </c>
      <c r="V23" s="68">
        <v>50876</v>
      </c>
      <c r="W23" s="67">
        <v>14606</v>
      </c>
      <c r="X23" s="67">
        <v>11699</v>
      </c>
      <c r="Y23" s="67">
        <v>10653.19</v>
      </c>
      <c r="Z23" s="67">
        <v>16864</v>
      </c>
      <c r="AA23" s="68">
        <v>53822</v>
      </c>
      <c r="AB23" s="267"/>
    </row>
    <row r="24" spans="2:28" s="24" customFormat="1">
      <c r="B24" s="49" t="s">
        <v>76</v>
      </c>
      <c r="C24" s="65">
        <v>4.4628099173553717E-2</v>
      </c>
      <c r="D24" s="65">
        <v>8.3411142234671651E-2</v>
      </c>
      <c r="E24" s="65">
        <v>6.4016883573689759E-2</v>
      </c>
      <c r="F24" s="65">
        <v>6.6703519439837849E-2</v>
      </c>
      <c r="G24" s="44">
        <v>6.4381658175081055E-2</v>
      </c>
      <c r="H24" s="65">
        <v>4.1677657610129253E-2</v>
      </c>
      <c r="I24" s="65">
        <v>7.9226163058498389E-2</v>
      </c>
      <c r="J24" s="65">
        <v>8.6367969494756905E-2</v>
      </c>
      <c r="K24" s="65">
        <v>8.5903779345194234E-2</v>
      </c>
      <c r="L24" s="44">
        <v>7.2818058878601891E-2</v>
      </c>
      <c r="M24" s="65">
        <v>6.957557979649831E-2</v>
      </c>
      <c r="N24" s="65">
        <v>9.573424859034077E-2</v>
      </c>
      <c r="O24" s="65">
        <v>6.8582271618324753E-2</v>
      </c>
      <c r="P24" s="65">
        <v>7.0413835701050032E-2</v>
      </c>
      <c r="Q24" s="44">
        <v>7.4897600936220013E-2</v>
      </c>
      <c r="R24" s="63">
        <v>7.3123702165529519E-2</v>
      </c>
      <c r="S24" s="63">
        <v>0.10012755102040816</v>
      </c>
      <c r="T24" s="63">
        <v>8.1896981169672214E-2</v>
      </c>
      <c r="U24" s="63">
        <v>6.7525489956651807E-2</v>
      </c>
      <c r="V24" s="44">
        <v>7.8878056450978853E-2</v>
      </c>
      <c r="W24" s="63">
        <v>7.8E-2</v>
      </c>
      <c r="X24" s="63">
        <v>0.104</v>
      </c>
      <c r="Y24" s="63">
        <v>7.3500422416220804E-2</v>
      </c>
      <c r="Z24" s="63">
        <v>8.8999999999999996E-2</v>
      </c>
      <c r="AA24" s="44">
        <v>8.5999999999999993E-2</v>
      </c>
      <c r="AB24" s="267"/>
    </row>
    <row r="25" spans="2:28" s="5" customFormat="1" ht="12" customHeight="1">
      <c r="B25" s="18"/>
      <c r="C25" s="102"/>
      <c r="D25" s="102"/>
      <c r="E25" s="102"/>
      <c r="F25" s="102"/>
      <c r="G25" s="100"/>
      <c r="H25" s="102"/>
      <c r="I25" s="102"/>
      <c r="J25" s="102"/>
      <c r="K25" s="102"/>
      <c r="L25" s="100"/>
      <c r="M25" s="102"/>
      <c r="N25" s="102"/>
      <c r="O25" s="102"/>
      <c r="P25" s="102"/>
      <c r="Q25" s="100"/>
      <c r="R25" s="101"/>
      <c r="S25" s="101"/>
      <c r="T25" s="101"/>
      <c r="U25" s="102"/>
      <c r="V25" s="100"/>
      <c r="W25" s="102"/>
      <c r="X25" s="102"/>
      <c r="Y25" s="102"/>
      <c r="Z25" s="102"/>
      <c r="AA25" s="100"/>
      <c r="AB25" s="267"/>
    </row>
    <row r="26" spans="2:28" s="5" customFormat="1">
      <c r="B26" s="18" t="s">
        <v>22</v>
      </c>
      <c r="C26" s="80">
        <v>162</v>
      </c>
      <c r="D26" s="80">
        <v>268</v>
      </c>
      <c r="E26" s="80">
        <v>182</v>
      </c>
      <c r="F26" s="80">
        <v>362</v>
      </c>
      <c r="G26" s="68">
        <v>973</v>
      </c>
      <c r="H26" s="80">
        <v>316</v>
      </c>
      <c r="I26" s="80">
        <v>516</v>
      </c>
      <c r="J26" s="80">
        <v>453</v>
      </c>
      <c r="K26" s="80">
        <v>816</v>
      </c>
      <c r="L26" s="68">
        <v>2100</v>
      </c>
      <c r="M26" s="80">
        <v>759</v>
      </c>
      <c r="N26" s="80">
        <v>781</v>
      </c>
      <c r="O26" s="80">
        <v>506</v>
      </c>
      <c r="P26" s="80">
        <v>1026</v>
      </c>
      <c r="Q26" s="68">
        <v>3072</v>
      </c>
      <c r="R26" s="80">
        <v>986</v>
      </c>
      <c r="S26" s="80">
        <v>1099</v>
      </c>
      <c r="T26" s="80">
        <v>822</v>
      </c>
      <c r="U26" s="80">
        <v>1106</v>
      </c>
      <c r="V26" s="68">
        <v>4013</v>
      </c>
      <c r="W26" s="80">
        <v>1134</v>
      </c>
      <c r="X26" s="80">
        <v>1219</v>
      </c>
      <c r="Y26" s="80">
        <v>783.27</v>
      </c>
      <c r="Z26" s="80">
        <v>1497</v>
      </c>
      <c r="AA26" s="68">
        <v>4633</v>
      </c>
      <c r="AB26" s="267"/>
    </row>
    <row r="27" spans="2:28" s="5" customFormat="1">
      <c r="B27" s="18" t="s">
        <v>23</v>
      </c>
      <c r="C27" s="80">
        <v>108</v>
      </c>
      <c r="D27" s="80">
        <v>113</v>
      </c>
      <c r="E27" s="80">
        <v>109</v>
      </c>
      <c r="F27" s="80">
        <v>138</v>
      </c>
      <c r="G27" s="68">
        <v>469</v>
      </c>
      <c r="H27" s="80">
        <v>164</v>
      </c>
      <c r="I27" s="80">
        <v>162</v>
      </c>
      <c r="J27" s="80">
        <v>161</v>
      </c>
      <c r="K27" s="80">
        <v>201</v>
      </c>
      <c r="L27" s="68">
        <v>687</v>
      </c>
      <c r="M27" s="80">
        <v>241</v>
      </c>
      <c r="N27" s="80">
        <v>243</v>
      </c>
      <c r="O27" s="80">
        <v>252</v>
      </c>
      <c r="P27" s="80">
        <v>309</v>
      </c>
      <c r="Q27" s="68">
        <v>1045</v>
      </c>
      <c r="R27" s="80">
        <v>358</v>
      </c>
      <c r="S27" s="80">
        <v>357</v>
      </c>
      <c r="T27" s="80">
        <v>368</v>
      </c>
      <c r="U27" s="80">
        <v>441</v>
      </c>
      <c r="V27" s="68">
        <v>1524</v>
      </c>
      <c r="W27" s="80">
        <v>472</v>
      </c>
      <c r="X27" s="80">
        <v>507</v>
      </c>
      <c r="Y27" s="80">
        <v>529.5</v>
      </c>
      <c r="Z27" s="80">
        <v>586</v>
      </c>
      <c r="AA27" s="68">
        <v>2095</v>
      </c>
      <c r="AB27" s="267"/>
    </row>
    <row r="28" spans="2:28" s="5" customFormat="1">
      <c r="B28" s="18" t="s">
        <v>24</v>
      </c>
      <c r="C28" s="80">
        <v>94</v>
      </c>
      <c r="D28" s="80">
        <v>96</v>
      </c>
      <c r="E28" s="80">
        <v>74</v>
      </c>
      <c r="F28" s="80">
        <v>98</v>
      </c>
      <c r="G28" s="68">
        <v>362</v>
      </c>
      <c r="H28" s="80">
        <v>78</v>
      </c>
      <c r="I28" s="80">
        <v>77</v>
      </c>
      <c r="J28" s="80">
        <v>73</v>
      </c>
      <c r="K28" s="80">
        <v>88</v>
      </c>
      <c r="L28" s="68">
        <v>316</v>
      </c>
      <c r="M28" s="80">
        <v>71</v>
      </c>
      <c r="N28" s="80">
        <v>73</v>
      </c>
      <c r="O28" s="80">
        <v>70</v>
      </c>
      <c r="P28" s="80">
        <v>73</v>
      </c>
      <c r="Q28" s="68">
        <v>287</v>
      </c>
      <c r="R28" s="80">
        <v>66</v>
      </c>
      <c r="S28" s="80">
        <v>71</v>
      </c>
      <c r="T28" s="80">
        <v>60</v>
      </c>
      <c r="U28" s="80">
        <v>64</v>
      </c>
      <c r="V28" s="68">
        <v>261</v>
      </c>
      <c r="W28" s="80">
        <v>60</v>
      </c>
      <c r="X28" s="80">
        <v>65</v>
      </c>
      <c r="Y28" s="80">
        <v>54.55</v>
      </c>
      <c r="Z28" s="80">
        <v>59</v>
      </c>
      <c r="AA28" s="68">
        <v>239</v>
      </c>
      <c r="AB28" s="267"/>
    </row>
    <row r="29" spans="2:28" s="5" customFormat="1">
      <c r="B29" s="103" t="s">
        <v>25</v>
      </c>
      <c r="C29" s="93">
        <v>364</v>
      </c>
      <c r="D29" s="93">
        <v>477</v>
      </c>
      <c r="E29" s="93">
        <v>365</v>
      </c>
      <c r="F29" s="93">
        <v>598</v>
      </c>
      <c r="G29" s="104">
        <v>1804</v>
      </c>
      <c r="H29" s="93">
        <v>558</v>
      </c>
      <c r="I29" s="93">
        <v>755</v>
      </c>
      <c r="J29" s="93">
        <v>687</v>
      </c>
      <c r="K29" s="93">
        <v>1105</v>
      </c>
      <c r="L29" s="104">
        <v>3103</v>
      </c>
      <c r="M29" s="93">
        <v>1071</v>
      </c>
      <c r="N29" s="93">
        <v>1097</v>
      </c>
      <c r="O29" s="93">
        <v>828</v>
      </c>
      <c r="P29" s="93">
        <v>1408</v>
      </c>
      <c r="Q29" s="104">
        <v>4404</v>
      </c>
      <c r="R29" s="93">
        <v>1410</v>
      </c>
      <c r="S29" s="93">
        <v>1527</v>
      </c>
      <c r="T29" s="93">
        <v>1250</v>
      </c>
      <c r="U29" s="93">
        <v>1611</v>
      </c>
      <c r="V29" s="104">
        <v>5798</v>
      </c>
      <c r="W29" s="93">
        <v>1666</v>
      </c>
      <c r="X29" s="93">
        <v>1791</v>
      </c>
      <c r="Y29" s="93">
        <v>1368</v>
      </c>
      <c r="Z29" s="93">
        <v>2142</v>
      </c>
      <c r="AA29" s="104">
        <v>6967</v>
      </c>
      <c r="AB29" s="267"/>
    </row>
    <row r="30" spans="2:28" s="5" customFormat="1" ht="9.6" customHeight="1">
      <c r="B30" s="105"/>
      <c r="C30" s="123"/>
      <c r="D30" s="123"/>
      <c r="E30" s="123"/>
      <c r="F30" s="123"/>
      <c r="G30" s="107"/>
      <c r="H30" s="124"/>
      <c r="I30" s="123"/>
      <c r="J30" s="123"/>
      <c r="K30" s="123"/>
      <c r="L30" s="107"/>
      <c r="M30" s="124"/>
      <c r="N30" s="123"/>
      <c r="O30" s="123"/>
      <c r="P30" s="123"/>
      <c r="Q30" s="107"/>
      <c r="R30" s="108"/>
      <c r="S30" s="108"/>
      <c r="T30" s="108"/>
      <c r="U30" s="123"/>
      <c r="V30" s="107"/>
      <c r="W30" s="106"/>
      <c r="X30" s="106"/>
      <c r="Y30" s="106"/>
      <c r="Z30" s="123"/>
      <c r="AA30" s="107"/>
    </row>
    <row r="31" spans="2:28" s="5" customFormat="1" ht="22.5">
      <c r="B31" s="109" t="s">
        <v>202</v>
      </c>
      <c r="C31" s="93">
        <v>-90</v>
      </c>
      <c r="D31" s="93">
        <v>38</v>
      </c>
      <c r="E31" s="93">
        <v>-134</v>
      </c>
      <c r="F31" s="93">
        <v>-26</v>
      </c>
      <c r="G31" s="104">
        <v>-212</v>
      </c>
      <c r="H31" s="93">
        <v>-162</v>
      </c>
      <c r="I31" s="93">
        <v>37</v>
      </c>
      <c r="J31" s="93">
        <v>-59</v>
      </c>
      <c r="K31" s="93">
        <v>10</v>
      </c>
      <c r="L31" s="104">
        <v>-175</v>
      </c>
      <c r="M31" s="93">
        <v>-53</v>
      </c>
      <c r="N31" s="93">
        <v>172</v>
      </c>
      <c r="O31" s="93">
        <v>-55</v>
      </c>
      <c r="P31" s="93">
        <v>168</v>
      </c>
      <c r="Q31" s="104">
        <v>232</v>
      </c>
      <c r="R31" s="93">
        <v>26</v>
      </c>
      <c r="S31" s="93">
        <v>260</v>
      </c>
      <c r="T31" s="93">
        <v>58</v>
      </c>
      <c r="U31" s="93">
        <v>163</v>
      </c>
      <c r="V31" s="104">
        <v>507</v>
      </c>
      <c r="W31" s="93">
        <v>161</v>
      </c>
      <c r="X31" s="93">
        <v>400</v>
      </c>
      <c r="Y31" s="93">
        <v>51</v>
      </c>
      <c r="Z31" s="93">
        <v>310</v>
      </c>
      <c r="AA31" s="104">
        <v>922</v>
      </c>
    </row>
    <row r="32" spans="2:28" s="11" customFormat="1" ht="22.5">
      <c r="B32" s="70" t="s">
        <v>201</v>
      </c>
      <c r="C32" s="66">
        <v>-0.24725274725274726</v>
      </c>
      <c r="D32" s="66">
        <v>7.9664570230607967E-2</v>
      </c>
      <c r="E32" s="66">
        <v>-0.36712328767123287</v>
      </c>
      <c r="F32" s="66">
        <v>-4.3478260869565216E-2</v>
      </c>
      <c r="G32" s="46">
        <v>-0.11751662971175167</v>
      </c>
      <c r="H32" s="66">
        <v>-0.29032258064516131</v>
      </c>
      <c r="I32" s="66">
        <v>4.900662251655629E-2</v>
      </c>
      <c r="J32" s="66">
        <v>-8.5880640465793301E-2</v>
      </c>
      <c r="K32" s="66">
        <v>9.0497737556561094E-3</v>
      </c>
      <c r="L32" s="46">
        <v>-5.6397035127296165E-2</v>
      </c>
      <c r="M32" s="66">
        <v>-4.9486461251167131E-2</v>
      </c>
      <c r="N32" s="66">
        <v>0.15679124886052873</v>
      </c>
      <c r="O32" s="66">
        <v>-6.6425120772946863E-2</v>
      </c>
      <c r="P32" s="66">
        <v>0.11931818181818182</v>
      </c>
      <c r="Q32" s="46">
        <v>5.267938237965486E-2</v>
      </c>
      <c r="R32" s="66">
        <v>1.8439716312056736E-2</v>
      </c>
      <c r="S32" s="66">
        <v>0.17026850032743943</v>
      </c>
      <c r="T32" s="66">
        <v>4.6399999999999997E-2</v>
      </c>
      <c r="U32" s="66">
        <v>0.10117939168218498</v>
      </c>
      <c r="V32" s="46">
        <v>8.744394618834081E-2</v>
      </c>
      <c r="W32" s="66">
        <v>9.7000000000000003E-2</v>
      </c>
      <c r="X32" s="66">
        <v>0.223</v>
      </c>
      <c r="Y32" s="66">
        <v>3.6999999999999998E-2</v>
      </c>
      <c r="Z32" s="66">
        <v>0.14499999999999999</v>
      </c>
      <c r="AA32" s="46">
        <v>0.13200000000000001</v>
      </c>
    </row>
    <row r="33" spans="2:29" ht="9.6" customHeight="1">
      <c r="B33" s="6"/>
    </row>
    <row r="34" spans="2:29">
      <c r="B34" s="112" t="s">
        <v>204</v>
      </c>
    </row>
    <row r="35" spans="2:29" s="5" customFormat="1">
      <c r="B35" s="113" t="s">
        <v>4</v>
      </c>
      <c r="C35" s="114">
        <v>206</v>
      </c>
      <c r="D35" s="114">
        <v>244</v>
      </c>
      <c r="E35" s="114">
        <v>201</v>
      </c>
      <c r="F35" s="114">
        <v>300</v>
      </c>
      <c r="G35" s="115">
        <v>951</v>
      </c>
      <c r="H35" s="114">
        <v>368</v>
      </c>
      <c r="I35" s="114">
        <v>426</v>
      </c>
      <c r="J35" s="114">
        <v>419</v>
      </c>
      <c r="K35" s="114">
        <v>575</v>
      </c>
      <c r="L35" s="115">
        <v>1787</v>
      </c>
      <c r="M35" s="114">
        <v>648</v>
      </c>
      <c r="N35" s="114">
        <v>607</v>
      </c>
      <c r="O35" s="114">
        <v>497</v>
      </c>
      <c r="P35" s="114">
        <v>782</v>
      </c>
      <c r="Q35" s="115">
        <v>2534</v>
      </c>
      <c r="R35" s="114">
        <v>833</v>
      </c>
      <c r="S35" s="114">
        <v>839</v>
      </c>
      <c r="T35" s="114">
        <v>737</v>
      </c>
      <c r="U35" s="114">
        <v>944</v>
      </c>
      <c r="V35" s="115">
        <v>3353</v>
      </c>
      <c r="W35" s="125">
        <v>956</v>
      </c>
      <c r="X35" s="125">
        <v>968</v>
      </c>
      <c r="Y35" s="114">
        <v>824</v>
      </c>
      <c r="Z35" s="114">
        <v>1207</v>
      </c>
      <c r="AA35" s="115">
        <v>3955</v>
      </c>
      <c r="AB35" s="6"/>
      <c r="AC35" s="6"/>
    </row>
    <row r="36" spans="2:29" s="5" customFormat="1" ht="23.45" customHeight="1">
      <c r="B36" s="116" t="s">
        <v>6</v>
      </c>
      <c r="C36" s="80">
        <v>26</v>
      </c>
      <c r="D36" s="80">
        <v>21</v>
      </c>
      <c r="E36" s="80">
        <v>22</v>
      </c>
      <c r="F36" s="80">
        <v>43</v>
      </c>
      <c r="G36" s="68">
        <v>112</v>
      </c>
      <c r="H36" s="80">
        <v>25</v>
      </c>
      <c r="I36" s="80">
        <v>28</v>
      </c>
      <c r="J36" s="80">
        <v>3</v>
      </c>
      <c r="K36" s="80">
        <v>52</v>
      </c>
      <c r="L36" s="68">
        <v>108</v>
      </c>
      <c r="M36" s="80">
        <v>48</v>
      </c>
      <c r="N36" s="80">
        <v>32</v>
      </c>
      <c r="O36" s="80">
        <v>58</v>
      </c>
      <c r="P36" s="80">
        <v>58</v>
      </c>
      <c r="Q36" s="68">
        <v>196</v>
      </c>
      <c r="R36" s="80">
        <v>55</v>
      </c>
      <c r="S36" s="80">
        <v>73</v>
      </c>
      <c r="T36" s="80">
        <v>72</v>
      </c>
      <c r="U36" s="80">
        <v>70</v>
      </c>
      <c r="V36" s="68">
        <v>270</v>
      </c>
      <c r="W36" s="78">
        <v>82</v>
      </c>
      <c r="X36" s="78">
        <v>86</v>
      </c>
      <c r="Y36" s="80">
        <v>88</v>
      </c>
      <c r="Z36" s="80">
        <v>88</v>
      </c>
      <c r="AA36" s="68">
        <v>344</v>
      </c>
      <c r="AB36" s="6"/>
      <c r="AC36" s="6"/>
    </row>
    <row r="37" spans="2:29" s="5" customFormat="1">
      <c r="B37" s="116" t="s">
        <v>26</v>
      </c>
      <c r="C37" s="80">
        <v>220</v>
      </c>
      <c r="D37" s="80">
        <v>146</v>
      </c>
      <c r="E37" s="80">
        <v>223</v>
      </c>
      <c r="F37" s="80">
        <v>264</v>
      </c>
      <c r="G37" s="68">
        <v>853</v>
      </c>
      <c r="H37" s="80">
        <v>285</v>
      </c>
      <c r="I37" s="80">
        <v>219</v>
      </c>
      <c r="J37" s="80">
        <v>242</v>
      </c>
      <c r="K37" s="80">
        <v>396</v>
      </c>
      <c r="L37" s="68">
        <v>1142</v>
      </c>
      <c r="M37" s="80">
        <v>364</v>
      </c>
      <c r="N37" s="80">
        <v>213</v>
      </c>
      <c r="O37" s="80">
        <v>246</v>
      </c>
      <c r="P37" s="80">
        <v>327</v>
      </c>
      <c r="Q37" s="68">
        <v>1150</v>
      </c>
      <c r="R37" s="80">
        <v>422</v>
      </c>
      <c r="S37" s="80">
        <v>253</v>
      </c>
      <c r="T37" s="80">
        <v>277</v>
      </c>
      <c r="U37" s="80">
        <v>326</v>
      </c>
      <c r="V37" s="68">
        <v>1278</v>
      </c>
      <c r="W37" s="78">
        <v>374</v>
      </c>
      <c r="X37" s="78">
        <v>219</v>
      </c>
      <c r="Y37" s="80">
        <v>307</v>
      </c>
      <c r="Z37" s="80">
        <v>419</v>
      </c>
      <c r="AA37" s="68">
        <v>1319</v>
      </c>
      <c r="AB37" s="6"/>
      <c r="AC37" s="6"/>
    </row>
    <row r="38" spans="2:29" s="5" customFormat="1" ht="21.75" customHeight="1">
      <c r="B38" s="117" t="s">
        <v>7</v>
      </c>
      <c r="C38" s="83">
        <v>2</v>
      </c>
      <c r="D38" s="83">
        <v>28</v>
      </c>
      <c r="E38" s="83">
        <v>52</v>
      </c>
      <c r="F38" s="83">
        <v>18</v>
      </c>
      <c r="G38" s="118">
        <v>101</v>
      </c>
      <c r="H38" s="83">
        <v>42</v>
      </c>
      <c r="I38" s="83">
        <v>45</v>
      </c>
      <c r="J38" s="83">
        <v>82</v>
      </c>
      <c r="K38" s="83">
        <v>72</v>
      </c>
      <c r="L38" s="118">
        <v>241</v>
      </c>
      <c r="M38" s="83">
        <v>64</v>
      </c>
      <c r="N38" s="83">
        <v>73</v>
      </c>
      <c r="O38" s="83">
        <v>82</v>
      </c>
      <c r="P38" s="83">
        <v>73</v>
      </c>
      <c r="Q38" s="118">
        <v>292</v>
      </c>
      <c r="R38" s="173">
        <v>74</v>
      </c>
      <c r="S38" s="173">
        <v>102</v>
      </c>
      <c r="T38" s="83">
        <v>106</v>
      </c>
      <c r="U38" s="83">
        <v>108</v>
      </c>
      <c r="V38" s="118">
        <v>390</v>
      </c>
      <c r="W38" s="81">
        <v>93</v>
      </c>
      <c r="X38" s="81">
        <v>118</v>
      </c>
      <c r="Y38" s="83">
        <v>98</v>
      </c>
      <c r="Z38" s="83">
        <v>118</v>
      </c>
      <c r="AA38" s="118">
        <v>427</v>
      </c>
      <c r="AB38" s="6"/>
      <c r="AC38" s="6"/>
    </row>
    <row r="39" spans="2:29" s="5" customFormat="1" ht="4.5" customHeight="1">
      <c r="B39" s="31"/>
      <c r="C39" s="13"/>
      <c r="D39" s="13"/>
      <c r="E39" s="13"/>
      <c r="F39" s="13"/>
      <c r="G39" s="14"/>
      <c r="H39" s="13"/>
      <c r="I39" s="13"/>
      <c r="J39" s="13"/>
      <c r="K39" s="13"/>
      <c r="L39" s="14"/>
      <c r="M39" s="13"/>
      <c r="N39" s="13"/>
      <c r="O39" s="13"/>
      <c r="P39" s="13"/>
      <c r="Q39" s="14"/>
      <c r="R39" s="14"/>
      <c r="S39" s="14"/>
      <c r="T39" s="14"/>
      <c r="U39" s="13"/>
      <c r="V39" s="14"/>
      <c r="AB39" s="6"/>
      <c r="AC39" s="6"/>
    </row>
    <row r="40" spans="2:29" ht="24.75">
      <c r="B40" s="303" t="s">
        <v>212</v>
      </c>
      <c r="C40" s="302"/>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row>
    <row r="41" spans="2:29" s="10" customFormat="1">
      <c r="B41" s="26" t="s">
        <v>77</v>
      </c>
      <c r="C41" s="27" t="s">
        <v>11</v>
      </c>
      <c r="D41" s="27" t="s">
        <v>12</v>
      </c>
      <c r="E41" s="27" t="s">
        <v>13</v>
      </c>
      <c r="F41" s="27" t="s">
        <v>14</v>
      </c>
      <c r="G41" s="27" t="s">
        <v>15</v>
      </c>
      <c r="H41" s="27" t="s">
        <v>16</v>
      </c>
      <c r="I41" s="27" t="s">
        <v>17</v>
      </c>
      <c r="J41" s="27" t="s">
        <v>18</v>
      </c>
      <c r="K41" s="27" t="s">
        <v>19</v>
      </c>
      <c r="L41" s="27" t="s">
        <v>0</v>
      </c>
      <c r="M41" s="27" t="s">
        <v>20</v>
      </c>
      <c r="N41" s="27" t="s">
        <v>21</v>
      </c>
      <c r="O41" s="27" t="s">
        <v>81</v>
      </c>
      <c r="P41" s="27" t="s">
        <v>82</v>
      </c>
      <c r="Q41" s="27" t="s">
        <v>80</v>
      </c>
      <c r="R41" s="27" t="s">
        <v>108</v>
      </c>
      <c r="S41" s="27" t="s">
        <v>135</v>
      </c>
      <c r="T41" s="27" t="s">
        <v>161</v>
      </c>
      <c r="U41" s="27" t="s">
        <v>168</v>
      </c>
      <c r="V41" s="27" t="s">
        <v>169</v>
      </c>
      <c r="W41" s="27" t="s">
        <v>208</v>
      </c>
      <c r="X41" s="27" t="s">
        <v>217</v>
      </c>
      <c r="Y41" s="27" t="s">
        <v>224</v>
      </c>
      <c r="Z41" s="27" t="s">
        <v>238</v>
      </c>
      <c r="AA41" s="27" t="s">
        <v>239</v>
      </c>
    </row>
    <row r="42" spans="2:29" s="17" customFormat="1">
      <c r="B42" s="99" t="s">
        <v>79</v>
      </c>
      <c r="C42" s="85">
        <f t="shared" ref="C42:F42" si="0">C6-C21</f>
        <v>6320</v>
      </c>
      <c r="D42" s="85">
        <f t="shared" si="0"/>
        <v>6986</v>
      </c>
      <c r="E42" s="85">
        <f t="shared" si="0"/>
        <v>6577</v>
      </c>
      <c r="F42" s="85">
        <f t="shared" si="0"/>
        <v>6826</v>
      </c>
      <c r="G42" s="68">
        <v>6677</v>
      </c>
      <c r="H42" s="85">
        <v>7247</v>
      </c>
      <c r="I42" s="85">
        <v>7797</v>
      </c>
      <c r="J42" s="85">
        <v>7801</v>
      </c>
      <c r="K42" s="85">
        <v>9144</v>
      </c>
      <c r="L42" s="68">
        <v>7997</v>
      </c>
      <c r="M42" s="85">
        <v>8971</v>
      </c>
      <c r="N42" s="85">
        <v>9491</v>
      </c>
      <c r="O42" s="85">
        <v>8627</v>
      </c>
      <c r="P42" s="85">
        <v>9605</v>
      </c>
      <c r="Q42" s="68">
        <v>9173</v>
      </c>
      <c r="R42" s="67">
        <v>9824</v>
      </c>
      <c r="S42" s="67">
        <v>10878</v>
      </c>
      <c r="T42" s="67">
        <v>9709</v>
      </c>
      <c r="U42" s="85">
        <v>10044</v>
      </c>
      <c r="V42" s="68">
        <v>10114</v>
      </c>
      <c r="W42" s="67">
        <v>10568</v>
      </c>
      <c r="X42" s="258">
        <v>12459</v>
      </c>
      <c r="Y42" s="258">
        <v>10656.73</v>
      </c>
      <c r="Z42" s="85">
        <v>10268</v>
      </c>
      <c r="AA42" s="68">
        <v>11884</v>
      </c>
      <c r="AB42" s="267"/>
    </row>
    <row r="43" spans="2:29" ht="12.75" customHeight="1">
      <c r="B43" s="126"/>
      <c r="C43" s="127"/>
      <c r="D43" s="127"/>
      <c r="E43" s="127"/>
      <c r="F43" s="127"/>
      <c r="G43" s="128"/>
      <c r="H43" s="129"/>
      <c r="I43" s="127"/>
      <c r="J43" s="127"/>
      <c r="K43" s="127"/>
      <c r="L43" s="128"/>
      <c r="M43" s="129"/>
      <c r="N43" s="127"/>
      <c r="O43" s="127"/>
      <c r="P43" s="127"/>
      <c r="Q43" s="128"/>
      <c r="R43" s="130"/>
      <c r="S43" s="130"/>
      <c r="T43" s="130"/>
      <c r="U43" s="219"/>
      <c r="V43" s="128"/>
      <c r="W43" s="130"/>
      <c r="X43" s="130"/>
      <c r="Y43" s="101"/>
      <c r="Z43" s="219"/>
      <c r="AA43" s="128"/>
    </row>
    <row r="44" spans="2:29">
      <c r="B44" s="99" t="s">
        <v>29</v>
      </c>
      <c r="C44" s="85">
        <f t="shared" ref="C44:F44" si="1">C8-C23</f>
        <v>8367</v>
      </c>
      <c r="D44" s="85">
        <f t="shared" si="1"/>
        <v>8430</v>
      </c>
      <c r="E44" s="85">
        <f t="shared" si="1"/>
        <v>8747</v>
      </c>
      <c r="F44" s="85">
        <f t="shared" si="1"/>
        <v>8753</v>
      </c>
      <c r="G44" s="68">
        <v>34297</v>
      </c>
      <c r="H44" s="85">
        <v>7463</v>
      </c>
      <c r="I44" s="85">
        <v>7080</v>
      </c>
      <c r="J44" s="85">
        <v>6860</v>
      </c>
      <c r="K44" s="85">
        <v>8084</v>
      </c>
      <c r="L44" s="68">
        <v>29488</v>
      </c>
      <c r="M44" s="85">
        <v>7680</v>
      </c>
      <c r="N44" s="85">
        <v>7424</v>
      </c>
      <c r="O44" s="85">
        <v>6787</v>
      </c>
      <c r="P44" s="85">
        <v>7395</v>
      </c>
      <c r="Q44" s="68">
        <v>29286</v>
      </c>
      <c r="R44" s="67">
        <v>7376</v>
      </c>
      <c r="S44" s="67">
        <v>7422</v>
      </c>
      <c r="T44" s="67">
        <v>6965</v>
      </c>
      <c r="U44" s="67">
        <v>7385</v>
      </c>
      <c r="V44" s="68">
        <v>29148</v>
      </c>
      <c r="W44" s="67">
        <v>6912</v>
      </c>
      <c r="X44" s="67">
        <v>7970</v>
      </c>
      <c r="Y44" s="67">
        <v>7902.19</v>
      </c>
      <c r="Z44" s="67">
        <v>8860</v>
      </c>
      <c r="AA44" s="68">
        <v>31644</v>
      </c>
      <c r="AB44" s="267"/>
    </row>
    <row r="45" spans="2:29" s="15" customFormat="1">
      <c r="B45" s="49" t="s">
        <v>76</v>
      </c>
      <c r="C45" s="43">
        <f>C47/C44</f>
        <v>0.10672881558503645</v>
      </c>
      <c r="D45" s="43">
        <f t="shared" ref="D45:F45" si="2">D47/D44</f>
        <v>0.11198102016607354</v>
      </c>
      <c r="E45" s="43">
        <f t="shared" si="2"/>
        <v>0.10552189322053275</v>
      </c>
      <c r="F45" s="43">
        <f t="shared" si="2"/>
        <v>8.8883811264709248E-2</v>
      </c>
      <c r="G45" s="44">
        <v>0.10321602472519463</v>
      </c>
      <c r="H45" s="45">
        <v>0.10652552592791102</v>
      </c>
      <c r="I45" s="43">
        <v>0.11652542372881355</v>
      </c>
      <c r="J45" s="43">
        <v>0.11107871720116617</v>
      </c>
      <c r="K45" s="43">
        <v>0.10304304799604157</v>
      </c>
      <c r="L45" s="44">
        <v>0.1090613130765057</v>
      </c>
      <c r="M45" s="45">
        <v>0.11822916666666666</v>
      </c>
      <c r="N45" s="43">
        <v>0.12715517241379309</v>
      </c>
      <c r="O45" s="43">
        <v>0.11492559304552821</v>
      </c>
      <c r="P45" s="43">
        <v>0.11913455037187289</v>
      </c>
      <c r="Q45" s="44">
        <v>0.11995492726900225</v>
      </c>
      <c r="R45" s="63">
        <v>0.1220173535791757</v>
      </c>
      <c r="S45" s="63">
        <v>0.13433036917272972</v>
      </c>
      <c r="T45" s="63">
        <v>0.12735104091888011</v>
      </c>
      <c r="U45" s="257">
        <v>0.13974272173324306</v>
      </c>
      <c r="V45" s="44">
        <v>0.13091807328118568</v>
      </c>
      <c r="W45" s="63">
        <v>0.127</v>
      </c>
      <c r="X45" s="63">
        <v>0.13100000000000001</v>
      </c>
      <c r="Y45" s="63">
        <v>0.124272336117439</v>
      </c>
      <c r="Z45" s="257">
        <v>0.124</v>
      </c>
      <c r="AA45" s="44">
        <v>0.126</v>
      </c>
      <c r="AB45" s="267"/>
    </row>
    <row r="46" spans="2:29" ht="12" customHeight="1">
      <c r="B46" s="18"/>
      <c r="C46" s="131"/>
      <c r="D46" s="131"/>
      <c r="E46" s="131"/>
      <c r="F46" s="131"/>
      <c r="G46" s="128"/>
      <c r="H46" s="132"/>
      <c r="I46" s="131"/>
      <c r="J46" s="131"/>
      <c r="K46" s="131"/>
      <c r="L46" s="128"/>
      <c r="M46" s="132"/>
      <c r="N46" s="131"/>
      <c r="O46" s="131"/>
      <c r="P46" s="131"/>
      <c r="Q46" s="128"/>
      <c r="R46" s="130"/>
      <c r="S46" s="130"/>
      <c r="T46" s="130"/>
      <c r="U46" s="131"/>
      <c r="V46" s="128"/>
      <c r="W46" s="130"/>
      <c r="X46" s="130"/>
      <c r="Y46" s="102"/>
      <c r="Z46" s="131"/>
      <c r="AA46" s="128"/>
      <c r="AB46" s="267"/>
    </row>
    <row r="47" spans="2:29">
      <c r="B47" s="18" t="s">
        <v>22</v>
      </c>
      <c r="C47" s="78">
        <f t="shared" ref="C47:F47" si="3">C11-C26</f>
        <v>893</v>
      </c>
      <c r="D47" s="78">
        <f t="shared" si="3"/>
        <v>944</v>
      </c>
      <c r="E47" s="78">
        <f t="shared" si="3"/>
        <v>923</v>
      </c>
      <c r="F47" s="78">
        <f t="shared" si="3"/>
        <v>778</v>
      </c>
      <c r="G47" s="68">
        <v>3540</v>
      </c>
      <c r="H47" s="78">
        <v>795</v>
      </c>
      <c r="I47" s="78">
        <v>825</v>
      </c>
      <c r="J47" s="78">
        <v>762</v>
      </c>
      <c r="K47" s="78">
        <v>833</v>
      </c>
      <c r="L47" s="68">
        <v>3216</v>
      </c>
      <c r="M47" s="78">
        <v>908</v>
      </c>
      <c r="N47" s="80">
        <v>944</v>
      </c>
      <c r="O47" s="80">
        <v>780</v>
      </c>
      <c r="P47" s="80">
        <v>881</v>
      </c>
      <c r="Q47" s="68">
        <v>3513</v>
      </c>
      <c r="R47" s="80">
        <v>900</v>
      </c>
      <c r="S47" s="80">
        <v>997</v>
      </c>
      <c r="T47" s="80">
        <v>887</v>
      </c>
      <c r="U47" s="78">
        <v>1032</v>
      </c>
      <c r="V47" s="68">
        <v>3816</v>
      </c>
      <c r="W47" s="80">
        <v>880</v>
      </c>
      <c r="X47" s="80">
        <v>1041</v>
      </c>
      <c r="Y47" s="80">
        <v>982.41</v>
      </c>
      <c r="Z47" s="78">
        <v>1096</v>
      </c>
      <c r="AA47" s="68">
        <v>3999</v>
      </c>
      <c r="AB47" s="267"/>
    </row>
    <row r="48" spans="2:29">
      <c r="B48" s="18" t="s">
        <v>75</v>
      </c>
      <c r="C48" s="78">
        <f t="shared" ref="C48:F48" si="4">C12-C27</f>
        <v>705</v>
      </c>
      <c r="D48" s="78">
        <f t="shared" si="4"/>
        <v>683</v>
      </c>
      <c r="E48" s="78">
        <f t="shared" si="4"/>
        <v>627</v>
      </c>
      <c r="F48" s="78">
        <f t="shared" si="4"/>
        <v>632</v>
      </c>
      <c r="G48" s="68">
        <v>2646</v>
      </c>
      <c r="H48" s="78">
        <v>689</v>
      </c>
      <c r="I48" s="78">
        <v>636</v>
      </c>
      <c r="J48" s="78">
        <v>718</v>
      </c>
      <c r="K48" s="78">
        <v>842</v>
      </c>
      <c r="L48" s="68">
        <v>2885</v>
      </c>
      <c r="M48" s="78">
        <v>872</v>
      </c>
      <c r="N48" s="80">
        <v>879</v>
      </c>
      <c r="O48" s="80">
        <v>882</v>
      </c>
      <c r="P48" s="80">
        <v>943</v>
      </c>
      <c r="Q48" s="68">
        <v>3576</v>
      </c>
      <c r="R48" s="80">
        <v>1006</v>
      </c>
      <c r="S48" s="80">
        <v>997</v>
      </c>
      <c r="T48" s="80">
        <v>1043</v>
      </c>
      <c r="U48" s="78">
        <v>1084</v>
      </c>
      <c r="V48" s="68">
        <v>4130</v>
      </c>
      <c r="W48" s="80">
        <v>1050</v>
      </c>
      <c r="X48" s="80">
        <v>1268</v>
      </c>
      <c r="Y48" s="80">
        <v>1369.45</v>
      </c>
      <c r="Z48" s="78">
        <v>1425</v>
      </c>
      <c r="AA48" s="68">
        <v>5112</v>
      </c>
      <c r="AB48" s="267"/>
    </row>
    <row r="49" spans="2:28">
      <c r="B49" s="18" t="s">
        <v>24</v>
      </c>
      <c r="C49" s="78">
        <f t="shared" ref="C49:F49" si="5">C13-C28</f>
        <v>85</v>
      </c>
      <c r="D49" s="78">
        <f t="shared" si="5"/>
        <v>88</v>
      </c>
      <c r="E49" s="78">
        <f t="shared" si="5"/>
        <v>76</v>
      </c>
      <c r="F49" s="78">
        <f t="shared" si="5"/>
        <v>71</v>
      </c>
      <c r="G49" s="68">
        <v>319</v>
      </c>
      <c r="H49" s="78">
        <v>66</v>
      </c>
      <c r="I49" s="78">
        <v>70</v>
      </c>
      <c r="J49" s="78">
        <v>60</v>
      </c>
      <c r="K49" s="78">
        <v>62</v>
      </c>
      <c r="L49" s="68">
        <v>259</v>
      </c>
      <c r="M49" s="78">
        <v>67</v>
      </c>
      <c r="N49" s="80">
        <v>81</v>
      </c>
      <c r="O49" s="80">
        <v>68</v>
      </c>
      <c r="P49" s="80">
        <v>81</v>
      </c>
      <c r="Q49" s="68">
        <v>297</v>
      </c>
      <c r="R49" s="80">
        <v>81</v>
      </c>
      <c r="S49" s="80">
        <v>90</v>
      </c>
      <c r="T49" s="80">
        <v>68</v>
      </c>
      <c r="U49" s="78">
        <v>65</v>
      </c>
      <c r="V49" s="68">
        <v>304</v>
      </c>
      <c r="W49" s="80">
        <v>69</v>
      </c>
      <c r="X49" s="80">
        <v>87</v>
      </c>
      <c r="Y49" s="80">
        <v>75.489999999999995</v>
      </c>
      <c r="Z49" s="78">
        <v>74</v>
      </c>
      <c r="AA49" s="68">
        <v>305</v>
      </c>
      <c r="AB49" s="267"/>
    </row>
    <row r="50" spans="2:28">
      <c r="B50" s="103" t="s">
        <v>25</v>
      </c>
      <c r="C50" s="91">
        <f t="shared" ref="C50:F50" si="6">C14-C29</f>
        <v>1683</v>
      </c>
      <c r="D50" s="91">
        <f t="shared" si="6"/>
        <v>1714</v>
      </c>
      <c r="E50" s="91">
        <f t="shared" si="6"/>
        <v>1627</v>
      </c>
      <c r="F50" s="91">
        <f t="shared" si="6"/>
        <v>1480</v>
      </c>
      <c r="G50" s="104">
        <v>6504</v>
      </c>
      <c r="H50" s="91">
        <v>1550</v>
      </c>
      <c r="I50" s="91">
        <v>1532</v>
      </c>
      <c r="J50" s="91">
        <v>1540</v>
      </c>
      <c r="K50" s="91">
        <v>1737</v>
      </c>
      <c r="L50" s="104">
        <v>6360</v>
      </c>
      <c r="M50" s="91">
        <v>1847</v>
      </c>
      <c r="N50" s="93">
        <v>1904</v>
      </c>
      <c r="O50" s="93">
        <v>1730</v>
      </c>
      <c r="P50" s="93">
        <v>1905</v>
      </c>
      <c r="Q50" s="104">
        <v>7386</v>
      </c>
      <c r="R50" s="93">
        <v>1987</v>
      </c>
      <c r="S50" s="93">
        <v>2084</v>
      </c>
      <c r="T50" s="93">
        <v>1998</v>
      </c>
      <c r="U50" s="93">
        <v>2181</v>
      </c>
      <c r="V50" s="104">
        <v>8250</v>
      </c>
      <c r="W50" s="93">
        <v>1999</v>
      </c>
      <c r="X50" s="93">
        <v>2396</v>
      </c>
      <c r="Y50" s="93">
        <v>2426</v>
      </c>
      <c r="Z50" s="93">
        <v>2595</v>
      </c>
      <c r="AA50" s="104">
        <v>9416</v>
      </c>
      <c r="AB50" s="267"/>
    </row>
    <row r="51" spans="2:28" s="15" customFormat="1">
      <c r="B51" s="105"/>
      <c r="C51" s="123"/>
      <c r="D51" s="123"/>
      <c r="E51" s="123"/>
      <c r="F51" s="123"/>
      <c r="G51" s="107"/>
      <c r="H51" s="124"/>
      <c r="I51" s="123"/>
      <c r="J51" s="123"/>
      <c r="K51" s="123"/>
      <c r="L51" s="107"/>
      <c r="M51" s="124"/>
      <c r="N51" s="106"/>
      <c r="O51" s="106"/>
      <c r="P51" s="106"/>
      <c r="Q51" s="107"/>
      <c r="R51" s="108"/>
      <c r="S51" s="108"/>
      <c r="T51" s="108"/>
      <c r="U51" s="106"/>
      <c r="V51" s="107"/>
      <c r="W51" s="108"/>
      <c r="X51" s="108"/>
      <c r="Y51" s="108"/>
      <c r="Z51" s="106"/>
      <c r="AA51" s="107"/>
    </row>
    <row r="52" spans="2:28" s="15" customFormat="1">
      <c r="B52" s="126" t="s">
        <v>196</v>
      </c>
      <c r="C52" s="123"/>
      <c r="D52" s="123"/>
      <c r="E52" s="123"/>
      <c r="F52" s="123"/>
      <c r="G52" s="107"/>
      <c r="H52" s="124"/>
      <c r="I52" s="123"/>
      <c r="J52" s="123"/>
      <c r="K52" s="123"/>
      <c r="L52" s="107"/>
      <c r="M52" s="124"/>
      <c r="N52" s="106"/>
      <c r="O52" s="106"/>
      <c r="P52" s="106"/>
      <c r="Q52" s="107"/>
      <c r="R52" s="108"/>
      <c r="S52" s="108"/>
      <c r="T52" s="108"/>
      <c r="U52" s="106"/>
      <c r="V52" s="107"/>
      <c r="W52" s="108"/>
      <c r="X52" s="108"/>
      <c r="Y52" s="108"/>
      <c r="Z52" s="106"/>
      <c r="AA52" s="107"/>
    </row>
    <row r="53" spans="2:28">
      <c r="B53" s="18" t="s">
        <v>117</v>
      </c>
      <c r="C53" s="78">
        <v>772</v>
      </c>
      <c r="D53" s="78">
        <v>788</v>
      </c>
      <c r="E53" s="78">
        <v>673</v>
      </c>
      <c r="F53" s="78">
        <v>585</v>
      </c>
      <c r="G53" s="68">
        <v>2817</v>
      </c>
      <c r="H53" s="78">
        <v>699</v>
      </c>
      <c r="I53" s="78">
        <v>722</v>
      </c>
      <c r="J53" s="78">
        <v>600</v>
      </c>
      <c r="K53" s="78">
        <v>643</v>
      </c>
      <c r="L53" s="68">
        <v>2665</v>
      </c>
      <c r="M53" s="78">
        <v>736</v>
      </c>
      <c r="N53" s="80">
        <v>789</v>
      </c>
      <c r="O53" s="80">
        <v>721</v>
      </c>
      <c r="P53" s="80">
        <v>801</v>
      </c>
      <c r="Q53" s="68">
        <v>3047</v>
      </c>
      <c r="R53" s="80">
        <v>861</v>
      </c>
      <c r="S53" s="80">
        <v>928</v>
      </c>
      <c r="T53" s="80">
        <v>846</v>
      </c>
      <c r="U53" s="80">
        <v>964</v>
      </c>
      <c r="V53" s="68">
        <v>3599</v>
      </c>
      <c r="W53" s="80">
        <v>882</v>
      </c>
      <c r="X53" s="80">
        <v>936</v>
      </c>
      <c r="Y53" s="80">
        <v>852.91</v>
      </c>
      <c r="Z53" s="80">
        <v>876</v>
      </c>
      <c r="AA53" s="68">
        <v>3547</v>
      </c>
      <c r="AB53" s="267"/>
    </row>
    <row r="54" spans="2:28">
      <c r="B54" s="18" t="s">
        <v>197</v>
      </c>
      <c r="C54" s="78">
        <v>69</v>
      </c>
      <c r="D54" s="78">
        <v>59</v>
      </c>
      <c r="E54" s="78">
        <v>49</v>
      </c>
      <c r="F54" s="78">
        <v>52</v>
      </c>
      <c r="G54" s="68">
        <v>229</v>
      </c>
      <c r="H54" s="78">
        <v>58</v>
      </c>
      <c r="I54" s="78">
        <v>50</v>
      </c>
      <c r="J54" s="78">
        <v>224</v>
      </c>
      <c r="K54" s="78">
        <v>344</v>
      </c>
      <c r="L54" s="68">
        <v>676</v>
      </c>
      <c r="M54" s="78">
        <v>387</v>
      </c>
      <c r="N54" s="80">
        <v>358</v>
      </c>
      <c r="O54" s="80">
        <v>314</v>
      </c>
      <c r="P54" s="80">
        <v>371</v>
      </c>
      <c r="Q54" s="68">
        <v>1430</v>
      </c>
      <c r="R54" s="80">
        <v>394</v>
      </c>
      <c r="S54" s="80">
        <v>390</v>
      </c>
      <c r="T54" s="80">
        <v>370</v>
      </c>
      <c r="U54" s="80">
        <v>439</v>
      </c>
      <c r="V54" s="68">
        <v>1593</v>
      </c>
      <c r="W54" s="80">
        <v>448</v>
      </c>
      <c r="X54" s="80">
        <v>657</v>
      </c>
      <c r="Y54" s="80">
        <v>743.01</v>
      </c>
      <c r="Z54" s="80">
        <v>898</v>
      </c>
      <c r="AA54" s="68">
        <v>2746</v>
      </c>
      <c r="AB54" s="267"/>
    </row>
    <row r="55" spans="2:28">
      <c r="B55" s="18" t="s">
        <v>198</v>
      </c>
      <c r="C55" s="78">
        <v>393</v>
      </c>
      <c r="D55" s="78">
        <v>447</v>
      </c>
      <c r="E55" s="78">
        <v>534</v>
      </c>
      <c r="F55" s="78">
        <v>476</v>
      </c>
      <c r="G55" s="68">
        <v>1850</v>
      </c>
      <c r="H55" s="78">
        <v>416</v>
      </c>
      <c r="I55" s="78">
        <v>433</v>
      </c>
      <c r="J55" s="78">
        <v>408</v>
      </c>
      <c r="K55" s="78">
        <v>423</v>
      </c>
      <c r="L55" s="68">
        <v>1680</v>
      </c>
      <c r="M55" s="78">
        <v>389</v>
      </c>
      <c r="N55" s="80">
        <v>429</v>
      </c>
      <c r="O55" s="80">
        <v>381</v>
      </c>
      <c r="P55" s="80">
        <v>400</v>
      </c>
      <c r="Q55" s="68">
        <v>1599</v>
      </c>
      <c r="R55" s="80">
        <v>358</v>
      </c>
      <c r="S55" s="80">
        <v>385</v>
      </c>
      <c r="T55" s="80">
        <v>413</v>
      </c>
      <c r="U55" s="80">
        <v>391</v>
      </c>
      <c r="V55" s="68">
        <v>1547</v>
      </c>
      <c r="W55" s="80">
        <v>313</v>
      </c>
      <c r="X55" s="80">
        <v>402</v>
      </c>
      <c r="Y55" s="80">
        <v>363.04</v>
      </c>
      <c r="Z55" s="80">
        <v>350</v>
      </c>
      <c r="AA55" s="68">
        <v>1428</v>
      </c>
      <c r="AB55" s="267"/>
    </row>
    <row r="56" spans="2:28">
      <c r="B56" s="18" t="s">
        <v>199</v>
      </c>
      <c r="C56" s="78">
        <v>39</v>
      </c>
      <c r="D56" s="78">
        <v>43</v>
      </c>
      <c r="E56" s="78">
        <v>57</v>
      </c>
      <c r="F56" s="78">
        <v>64</v>
      </c>
      <c r="G56" s="68">
        <v>204</v>
      </c>
      <c r="H56" s="78">
        <v>54</v>
      </c>
      <c r="I56" s="78">
        <v>54</v>
      </c>
      <c r="J56" s="78">
        <v>66</v>
      </c>
      <c r="K56" s="78">
        <v>70</v>
      </c>
      <c r="L56" s="68">
        <v>243</v>
      </c>
      <c r="M56" s="78">
        <v>62</v>
      </c>
      <c r="N56" s="80">
        <v>70</v>
      </c>
      <c r="O56" s="80">
        <v>71</v>
      </c>
      <c r="P56" s="80">
        <v>83</v>
      </c>
      <c r="Q56" s="68">
        <v>286</v>
      </c>
      <c r="R56" s="80">
        <v>122</v>
      </c>
      <c r="S56" s="80">
        <v>128</v>
      </c>
      <c r="T56" s="80">
        <v>132</v>
      </c>
      <c r="U56" s="80">
        <v>149</v>
      </c>
      <c r="V56" s="68">
        <v>531</v>
      </c>
      <c r="W56" s="80">
        <v>140</v>
      </c>
      <c r="X56" s="80">
        <v>138</v>
      </c>
      <c r="Y56" s="80">
        <v>151.35</v>
      </c>
      <c r="Z56" s="80">
        <v>175</v>
      </c>
      <c r="AA56" s="68">
        <v>604</v>
      </c>
      <c r="AB56" s="267"/>
    </row>
    <row r="57" spans="2:28">
      <c r="B57" s="18" t="s">
        <v>200</v>
      </c>
      <c r="C57" s="78">
        <v>6</v>
      </c>
      <c r="D57" s="78">
        <v>8</v>
      </c>
      <c r="E57" s="78">
        <v>10</v>
      </c>
      <c r="F57" s="78">
        <v>10</v>
      </c>
      <c r="G57" s="68">
        <v>34</v>
      </c>
      <c r="H57" s="78">
        <v>12</v>
      </c>
      <c r="I57" s="78">
        <v>15</v>
      </c>
      <c r="J57" s="78">
        <v>13</v>
      </c>
      <c r="K57" s="78">
        <v>14</v>
      </c>
      <c r="L57" s="68">
        <v>54</v>
      </c>
      <c r="M57" s="78">
        <v>15</v>
      </c>
      <c r="N57" s="80">
        <v>16</v>
      </c>
      <c r="O57" s="80">
        <v>17</v>
      </c>
      <c r="P57" s="80">
        <v>16</v>
      </c>
      <c r="Q57" s="68">
        <v>64</v>
      </c>
      <c r="R57" s="80">
        <v>16</v>
      </c>
      <c r="S57" s="80">
        <v>18</v>
      </c>
      <c r="T57" s="80">
        <v>17</v>
      </c>
      <c r="U57" s="80">
        <v>18</v>
      </c>
      <c r="V57" s="68">
        <v>69</v>
      </c>
      <c r="W57" s="80">
        <v>9</v>
      </c>
      <c r="X57" s="80">
        <v>44</v>
      </c>
      <c r="Y57" s="80">
        <v>87.05</v>
      </c>
      <c r="Z57" s="80">
        <v>87</v>
      </c>
      <c r="AA57" s="68">
        <v>227</v>
      </c>
      <c r="AB57" s="267"/>
    </row>
    <row r="58" spans="2:28">
      <c r="B58" s="18" t="s">
        <v>24</v>
      </c>
      <c r="C58" s="78">
        <v>404</v>
      </c>
      <c r="D58" s="78">
        <v>369</v>
      </c>
      <c r="E58" s="78">
        <v>304</v>
      </c>
      <c r="F58" s="78">
        <v>293</v>
      </c>
      <c r="G58" s="68">
        <v>1370</v>
      </c>
      <c r="H58" s="78">
        <v>312</v>
      </c>
      <c r="I58" s="78">
        <v>258</v>
      </c>
      <c r="J58" s="78">
        <v>229</v>
      </c>
      <c r="K58" s="78">
        <v>243</v>
      </c>
      <c r="L58" s="68">
        <v>1042</v>
      </c>
      <c r="M58" s="78">
        <v>258</v>
      </c>
      <c r="N58" s="80">
        <v>242</v>
      </c>
      <c r="O58" s="80">
        <v>226</v>
      </c>
      <c r="P58" s="80">
        <v>234</v>
      </c>
      <c r="Q58" s="68">
        <v>960</v>
      </c>
      <c r="R58" s="80">
        <v>236</v>
      </c>
      <c r="S58" s="80">
        <v>235</v>
      </c>
      <c r="T58" s="80">
        <v>220</v>
      </c>
      <c r="U58" s="80">
        <v>220</v>
      </c>
      <c r="V58" s="68">
        <v>911</v>
      </c>
      <c r="W58" s="80">
        <v>207</v>
      </c>
      <c r="X58" s="80">
        <v>219</v>
      </c>
      <c r="Y58" s="80">
        <v>228.99</v>
      </c>
      <c r="Z58" s="80">
        <v>209</v>
      </c>
      <c r="AA58" s="68">
        <v>864</v>
      </c>
      <c r="AB58" s="267"/>
    </row>
    <row r="59" spans="2:28">
      <c r="B59" s="103" t="s">
        <v>25</v>
      </c>
      <c r="C59" s="91">
        <v>1682.9567280166275</v>
      </c>
      <c r="D59" s="91">
        <v>1714.1307167304335</v>
      </c>
      <c r="E59" s="91">
        <v>1627.2036089830203</v>
      </c>
      <c r="F59" s="91">
        <v>1480.0569248441172</v>
      </c>
      <c r="G59" s="104">
        <v>6504.3479785741984</v>
      </c>
      <c r="H59" s="91">
        <v>1550.3871836336928</v>
      </c>
      <c r="I59" s="91">
        <v>1531.8164493131294</v>
      </c>
      <c r="J59" s="91">
        <v>1540</v>
      </c>
      <c r="K59" s="91">
        <v>1736.9516680705462</v>
      </c>
      <c r="L59" s="104">
        <v>6360</v>
      </c>
      <c r="M59" s="91">
        <v>1847.2091713748453</v>
      </c>
      <c r="N59" s="93">
        <v>1904</v>
      </c>
      <c r="O59" s="93">
        <v>1730</v>
      </c>
      <c r="P59" s="93">
        <v>1905</v>
      </c>
      <c r="Q59" s="104">
        <v>7386.0011205666706</v>
      </c>
      <c r="R59" s="93">
        <v>1986.5205563418278</v>
      </c>
      <c r="S59" s="93">
        <v>2084.3105263671323</v>
      </c>
      <c r="T59" s="93">
        <v>1997.7767273217121</v>
      </c>
      <c r="U59" s="93">
        <v>2181</v>
      </c>
      <c r="V59" s="104">
        <v>8250</v>
      </c>
      <c r="W59" s="93">
        <v>1999</v>
      </c>
      <c r="X59" s="93">
        <v>2396</v>
      </c>
      <c r="Y59" s="93">
        <v>2426</v>
      </c>
      <c r="Z59" s="93">
        <v>2595</v>
      </c>
      <c r="AA59" s="104">
        <v>9416</v>
      </c>
      <c r="AB59" s="267"/>
    </row>
    <row r="60" spans="2:28" s="15" customFormat="1">
      <c r="B60" s="250"/>
      <c r="C60" s="123"/>
      <c r="D60" s="123"/>
      <c r="E60" s="123"/>
      <c r="F60" s="123"/>
      <c r="G60" s="107"/>
      <c r="H60" s="124"/>
      <c r="I60" s="123"/>
      <c r="J60" s="123"/>
      <c r="K60" s="123"/>
      <c r="L60" s="107"/>
      <c r="M60" s="124"/>
      <c r="N60" s="123"/>
      <c r="O60" s="123"/>
      <c r="P60" s="123"/>
      <c r="Q60" s="107"/>
      <c r="R60" s="108"/>
      <c r="S60" s="108"/>
      <c r="T60" s="108"/>
      <c r="U60" s="123"/>
      <c r="V60" s="107"/>
      <c r="W60" s="108"/>
      <c r="X60" s="108"/>
      <c r="Y60" s="108"/>
      <c r="Z60" s="123"/>
      <c r="AA60" s="107"/>
    </row>
    <row r="61" spans="2:28" ht="22.5">
      <c r="B61" s="109" t="s">
        <v>202</v>
      </c>
      <c r="C61" s="91">
        <f t="shared" ref="C61:F61" si="7">C16-C73-C31</f>
        <v>519</v>
      </c>
      <c r="D61" s="91">
        <f t="shared" si="7"/>
        <v>425</v>
      </c>
      <c r="E61" s="91">
        <f t="shared" si="7"/>
        <v>449</v>
      </c>
      <c r="F61" s="91">
        <f t="shared" si="7"/>
        <v>324</v>
      </c>
      <c r="G61" s="104">
        <v>1718</v>
      </c>
      <c r="H61" s="91">
        <v>378</v>
      </c>
      <c r="I61" s="91">
        <v>423</v>
      </c>
      <c r="J61" s="91">
        <v>381</v>
      </c>
      <c r="K61" s="91">
        <v>407</v>
      </c>
      <c r="L61" s="104">
        <v>1589</v>
      </c>
      <c r="M61" s="91">
        <v>440</v>
      </c>
      <c r="N61" s="91">
        <v>502</v>
      </c>
      <c r="O61" s="91">
        <v>366</v>
      </c>
      <c r="P61" s="91">
        <v>522</v>
      </c>
      <c r="Q61" s="104">
        <v>1830</v>
      </c>
      <c r="R61" s="93">
        <v>524</v>
      </c>
      <c r="S61" s="93">
        <v>523</v>
      </c>
      <c r="T61" s="93">
        <v>461</v>
      </c>
      <c r="U61" s="93">
        <v>557</v>
      </c>
      <c r="V61" s="104">
        <v>2065</v>
      </c>
      <c r="W61" s="93">
        <v>518</v>
      </c>
      <c r="X61" s="93">
        <v>591</v>
      </c>
      <c r="Y61" s="93">
        <v>505</v>
      </c>
      <c r="Z61" s="93">
        <v>588</v>
      </c>
      <c r="AA61" s="104">
        <v>2202</v>
      </c>
    </row>
    <row r="62" spans="2:28" ht="22.5">
      <c r="B62" s="70" t="s">
        <v>201</v>
      </c>
      <c r="C62" s="47">
        <f>C61/C50</f>
        <v>0.30837789661319071</v>
      </c>
      <c r="D62" s="47">
        <f t="shared" ref="D62:F62" si="8">D61/D50</f>
        <v>0.24795799299883314</v>
      </c>
      <c r="E62" s="47">
        <f t="shared" si="8"/>
        <v>0.27596803933620162</v>
      </c>
      <c r="F62" s="47">
        <f t="shared" si="8"/>
        <v>0.21891891891891893</v>
      </c>
      <c r="G62" s="46">
        <v>0.26414514145141449</v>
      </c>
      <c r="H62" s="48">
        <v>0.24387096774193548</v>
      </c>
      <c r="I62" s="47">
        <v>0.27610966057441255</v>
      </c>
      <c r="J62" s="47">
        <v>0.2474025974025974</v>
      </c>
      <c r="K62" s="47">
        <v>0.23431203223949337</v>
      </c>
      <c r="L62" s="46">
        <v>0.24984276729559748</v>
      </c>
      <c r="M62" s="48">
        <v>0.23822414726583649</v>
      </c>
      <c r="N62" s="47">
        <v>0.26365546218487396</v>
      </c>
      <c r="O62" s="47">
        <v>0.2115606936416185</v>
      </c>
      <c r="P62" s="47">
        <v>0.27401574803149609</v>
      </c>
      <c r="Q62" s="46">
        <v>0.24776604386677498</v>
      </c>
      <c r="R62" s="66">
        <v>0.2637141419224962</v>
      </c>
      <c r="S62" s="66">
        <v>0.25095969289827258</v>
      </c>
      <c r="T62" s="47">
        <v>0.23073073073073072</v>
      </c>
      <c r="U62" s="47">
        <v>0.25538743695552502</v>
      </c>
      <c r="V62" s="46">
        <v>0.2503030303030303</v>
      </c>
      <c r="W62" s="66">
        <v>0.25900000000000001</v>
      </c>
      <c r="X62" s="66">
        <v>0.247</v>
      </c>
      <c r="Y62" s="66">
        <v>0.20799999999999999</v>
      </c>
      <c r="Z62" s="47">
        <v>0.22700000000000001</v>
      </c>
      <c r="AA62" s="46">
        <v>0.23400000000000001</v>
      </c>
    </row>
    <row r="63" spans="2:28" s="5" customFormat="1" ht="12" customHeight="1">
      <c r="B63" s="105"/>
      <c r="C63" s="110"/>
      <c r="D63" s="110"/>
      <c r="E63" s="110"/>
      <c r="F63" s="110"/>
      <c r="G63" s="111"/>
      <c r="H63" s="110"/>
      <c r="I63" s="110"/>
      <c r="J63" s="110"/>
      <c r="K63" s="110"/>
      <c r="L63" s="111"/>
      <c r="M63" s="110"/>
      <c r="N63" s="110"/>
      <c r="O63" s="110"/>
      <c r="P63" s="110"/>
      <c r="Q63" s="111"/>
      <c r="R63" s="111"/>
      <c r="S63" s="111"/>
      <c r="T63" s="111"/>
      <c r="U63" s="110"/>
      <c r="V63" s="111"/>
      <c r="W63" s="111"/>
      <c r="X63" s="111"/>
      <c r="Y63" s="111"/>
      <c r="Z63" s="110"/>
      <c r="AA63" s="111"/>
    </row>
    <row r="64" spans="2:28">
      <c r="B64" s="112" t="s">
        <v>204</v>
      </c>
    </row>
    <row r="65" spans="2:28">
      <c r="B65" s="113" t="s">
        <v>4</v>
      </c>
      <c r="C65" s="125">
        <v>640</v>
      </c>
      <c r="D65" s="125">
        <v>685</v>
      </c>
      <c r="E65" s="125">
        <v>683</v>
      </c>
      <c r="F65" s="125">
        <v>653</v>
      </c>
      <c r="G65" s="115">
        <v>2661</v>
      </c>
      <c r="H65" s="125">
        <v>645</v>
      </c>
      <c r="I65" s="125">
        <v>625</v>
      </c>
      <c r="J65" s="125">
        <v>654</v>
      </c>
      <c r="K65" s="125">
        <v>759</v>
      </c>
      <c r="L65" s="115">
        <v>2683</v>
      </c>
      <c r="M65" s="125">
        <v>806</v>
      </c>
      <c r="N65" s="125">
        <v>801</v>
      </c>
      <c r="O65" s="125">
        <v>775</v>
      </c>
      <c r="P65" s="125">
        <v>836</v>
      </c>
      <c r="Q65" s="115">
        <v>3218</v>
      </c>
      <c r="R65" s="114">
        <v>862</v>
      </c>
      <c r="S65" s="114">
        <v>894</v>
      </c>
      <c r="T65" s="114">
        <v>901</v>
      </c>
      <c r="U65" s="114">
        <v>914</v>
      </c>
      <c r="V65" s="115">
        <v>3571</v>
      </c>
      <c r="W65" s="114">
        <v>880</v>
      </c>
      <c r="X65" s="114">
        <v>1104</v>
      </c>
      <c r="Y65" s="114">
        <v>1168</v>
      </c>
      <c r="Z65" s="114">
        <v>1254</v>
      </c>
      <c r="AA65" s="115">
        <v>4406</v>
      </c>
      <c r="AB65" s="267"/>
    </row>
    <row r="66" spans="2:28" s="5" customFormat="1" ht="21.6" customHeight="1">
      <c r="B66" s="116" t="s">
        <v>6</v>
      </c>
      <c r="C66" s="78">
        <v>89</v>
      </c>
      <c r="D66" s="78">
        <v>89</v>
      </c>
      <c r="E66" s="78">
        <v>80</v>
      </c>
      <c r="F66" s="78">
        <v>81</v>
      </c>
      <c r="G66" s="68">
        <v>339</v>
      </c>
      <c r="H66" s="78">
        <v>82</v>
      </c>
      <c r="I66" s="78">
        <v>86</v>
      </c>
      <c r="J66" s="78">
        <v>80</v>
      </c>
      <c r="K66" s="78">
        <v>83</v>
      </c>
      <c r="L66" s="68">
        <v>331</v>
      </c>
      <c r="M66" s="78">
        <v>89</v>
      </c>
      <c r="N66" s="78">
        <v>108</v>
      </c>
      <c r="O66" s="78">
        <v>94</v>
      </c>
      <c r="P66" s="78">
        <v>102</v>
      </c>
      <c r="Q66" s="68">
        <v>393</v>
      </c>
      <c r="R66" s="80">
        <v>99</v>
      </c>
      <c r="S66" s="80">
        <v>106</v>
      </c>
      <c r="T66" s="80">
        <v>105</v>
      </c>
      <c r="U66" s="78">
        <v>93</v>
      </c>
      <c r="V66" s="68">
        <v>403</v>
      </c>
      <c r="W66" s="80">
        <v>95</v>
      </c>
      <c r="X66" s="80">
        <v>107</v>
      </c>
      <c r="Y66" s="80">
        <v>109.33</v>
      </c>
      <c r="Z66" s="78">
        <v>99</v>
      </c>
      <c r="AA66" s="68">
        <v>410</v>
      </c>
      <c r="AB66" s="267"/>
    </row>
    <row r="67" spans="2:28">
      <c r="B67" s="116" t="s">
        <v>26</v>
      </c>
      <c r="C67" s="78">
        <v>316</v>
      </c>
      <c r="D67" s="78">
        <v>372</v>
      </c>
      <c r="E67" s="78">
        <v>281</v>
      </c>
      <c r="F67" s="78">
        <v>320</v>
      </c>
      <c r="G67" s="68">
        <v>1288</v>
      </c>
      <c r="H67" s="78">
        <v>312</v>
      </c>
      <c r="I67" s="78">
        <v>301</v>
      </c>
      <c r="J67" s="78">
        <v>282</v>
      </c>
      <c r="K67" s="78">
        <v>360</v>
      </c>
      <c r="L67" s="68">
        <v>1255</v>
      </c>
      <c r="M67" s="78">
        <v>337</v>
      </c>
      <c r="N67" s="78">
        <v>322</v>
      </c>
      <c r="O67" s="78">
        <v>320</v>
      </c>
      <c r="P67" s="78">
        <v>293</v>
      </c>
      <c r="Q67" s="68">
        <v>1272</v>
      </c>
      <c r="R67" s="80">
        <v>317</v>
      </c>
      <c r="S67" s="80">
        <v>358</v>
      </c>
      <c r="T67" s="80">
        <v>347</v>
      </c>
      <c r="U67" s="78">
        <v>372</v>
      </c>
      <c r="V67" s="68">
        <v>1394</v>
      </c>
      <c r="W67" s="80">
        <v>309</v>
      </c>
      <c r="X67" s="80">
        <v>376</v>
      </c>
      <c r="Y67" s="80">
        <v>413.34</v>
      </c>
      <c r="Z67" s="78">
        <v>422</v>
      </c>
      <c r="AA67" s="68">
        <v>1520</v>
      </c>
      <c r="AB67" s="267"/>
    </row>
    <row r="68" spans="2:28" ht="21.75" customHeight="1">
      <c r="B68" s="117" t="s">
        <v>7</v>
      </c>
      <c r="C68" s="81">
        <v>119</v>
      </c>
      <c r="D68" s="81">
        <v>142</v>
      </c>
      <c r="E68" s="81">
        <v>135</v>
      </c>
      <c r="F68" s="81">
        <v>102</v>
      </c>
      <c r="G68" s="118">
        <v>498</v>
      </c>
      <c r="H68" s="81">
        <v>133</v>
      </c>
      <c r="I68" s="81">
        <v>97</v>
      </c>
      <c r="J68" s="81">
        <v>143</v>
      </c>
      <c r="K68" s="81">
        <v>129</v>
      </c>
      <c r="L68" s="118">
        <v>502</v>
      </c>
      <c r="M68" s="81">
        <v>175</v>
      </c>
      <c r="N68" s="81">
        <v>171</v>
      </c>
      <c r="O68" s="81">
        <v>175</v>
      </c>
      <c r="P68" s="81">
        <v>152</v>
      </c>
      <c r="Q68" s="118">
        <v>673</v>
      </c>
      <c r="R68" s="83">
        <v>185</v>
      </c>
      <c r="S68" s="83">
        <v>203</v>
      </c>
      <c r="T68" s="83">
        <v>184</v>
      </c>
      <c r="U68" s="81">
        <v>245</v>
      </c>
      <c r="V68" s="118">
        <v>817</v>
      </c>
      <c r="W68" s="83">
        <v>197</v>
      </c>
      <c r="X68" s="83">
        <v>218</v>
      </c>
      <c r="Y68" s="83">
        <v>231</v>
      </c>
      <c r="Z68" s="81">
        <v>232</v>
      </c>
      <c r="AA68" s="118">
        <v>878</v>
      </c>
      <c r="AB68" s="267"/>
    </row>
    <row r="69" spans="2:28" s="11" customFormat="1" ht="8.25" customHeight="1">
      <c r="B69" s="20"/>
      <c r="C69" s="20"/>
      <c r="D69" s="20"/>
      <c r="E69" s="20"/>
      <c r="F69" s="20"/>
      <c r="G69" s="20"/>
      <c r="H69" s="20"/>
      <c r="I69" s="20"/>
      <c r="J69" s="20"/>
      <c r="K69" s="20"/>
      <c r="L69" s="20"/>
      <c r="M69" s="20"/>
      <c r="N69" s="20"/>
      <c r="O69" s="20"/>
      <c r="P69" s="20"/>
      <c r="Q69" s="20"/>
      <c r="R69" s="20"/>
      <c r="S69" s="20"/>
      <c r="T69" s="20"/>
      <c r="U69" s="20"/>
      <c r="V69" s="20"/>
    </row>
    <row r="70" spans="2:28" s="11" customFormat="1" ht="24.75">
      <c r="B70" s="302" t="s">
        <v>103</v>
      </c>
      <c r="C70" s="302"/>
      <c r="D70" s="302"/>
      <c r="E70" s="302"/>
      <c r="F70" s="302"/>
      <c r="G70" s="302"/>
      <c r="H70" s="302"/>
      <c r="I70" s="302"/>
      <c r="J70" s="302"/>
      <c r="K70" s="302"/>
      <c r="L70" s="302"/>
      <c r="M70" s="302"/>
      <c r="N70" s="302"/>
      <c r="O70" s="302"/>
      <c r="P70" s="302"/>
      <c r="Q70" s="302"/>
      <c r="R70" s="302"/>
      <c r="S70" s="302"/>
      <c r="T70" s="302"/>
      <c r="U70" s="302"/>
      <c r="V70" s="302"/>
      <c r="W70" s="302"/>
      <c r="X70" s="302"/>
      <c r="Y70" s="302"/>
      <c r="Z70" s="302"/>
      <c r="AA70" s="302"/>
    </row>
    <row r="71" spans="2:28" s="10" customFormat="1">
      <c r="B71" s="26" t="s">
        <v>77</v>
      </c>
      <c r="C71" s="41" t="s">
        <v>11</v>
      </c>
      <c r="D71" s="41" t="s">
        <v>12</v>
      </c>
      <c r="E71" s="41" t="s">
        <v>13</v>
      </c>
      <c r="F71" s="41" t="s">
        <v>14</v>
      </c>
      <c r="G71" s="41" t="s">
        <v>15</v>
      </c>
      <c r="H71" s="41" t="s">
        <v>16</v>
      </c>
      <c r="I71" s="41" t="s">
        <v>17</v>
      </c>
      <c r="J71" s="41" t="s">
        <v>18</v>
      </c>
      <c r="K71" s="41" t="s">
        <v>19</v>
      </c>
      <c r="L71" s="41" t="s">
        <v>0</v>
      </c>
      <c r="M71" s="41" t="s">
        <v>20</v>
      </c>
      <c r="N71" s="41" t="s">
        <v>21</v>
      </c>
      <c r="O71" s="27" t="s">
        <v>81</v>
      </c>
      <c r="P71" s="27" t="s">
        <v>82</v>
      </c>
      <c r="Q71" s="27" t="s">
        <v>80</v>
      </c>
      <c r="R71" s="27" t="s">
        <v>108</v>
      </c>
      <c r="S71" s="27" t="s">
        <v>135</v>
      </c>
      <c r="T71" s="27" t="s">
        <v>161</v>
      </c>
      <c r="U71" s="27" t="s">
        <v>168</v>
      </c>
      <c r="V71" s="27" t="s">
        <v>169</v>
      </c>
      <c r="W71" s="27" t="s">
        <v>208</v>
      </c>
      <c r="X71" s="27" t="s">
        <v>217</v>
      </c>
      <c r="Y71" s="27" t="s">
        <v>224</v>
      </c>
      <c r="Z71" s="27" t="s">
        <v>238</v>
      </c>
      <c r="AA71" s="27" t="s">
        <v>239</v>
      </c>
    </row>
    <row r="72" spans="2:28" s="256" customFormat="1" ht="8.25" customHeight="1">
      <c r="B72" s="254"/>
      <c r="C72" s="174"/>
      <c r="D72" s="174"/>
      <c r="E72" s="174"/>
      <c r="F72" s="174"/>
      <c r="G72" s="253"/>
      <c r="H72" s="174"/>
      <c r="I72" s="174"/>
      <c r="J72" s="174"/>
      <c r="K72" s="174"/>
      <c r="L72" s="253"/>
      <c r="M72" s="174"/>
      <c r="N72" s="174"/>
      <c r="O72" s="174"/>
      <c r="P72" s="174"/>
      <c r="Q72" s="253"/>
      <c r="R72" s="253"/>
      <c r="S72" s="253"/>
      <c r="T72" s="255"/>
      <c r="U72" s="174"/>
      <c r="V72" s="253"/>
      <c r="W72" s="253"/>
    </row>
    <row r="73" spans="2:28" s="11" customFormat="1" ht="66">
      <c r="B73" s="133" t="s">
        <v>203</v>
      </c>
      <c r="C73" s="91">
        <v>-42</v>
      </c>
      <c r="D73" s="91">
        <v>-33</v>
      </c>
      <c r="E73" s="91">
        <v>-29</v>
      </c>
      <c r="F73" s="91">
        <v>-32</v>
      </c>
      <c r="G73" s="104">
        <v>-137</v>
      </c>
      <c r="H73" s="91">
        <v>-38</v>
      </c>
      <c r="I73" s="91">
        <v>-30</v>
      </c>
      <c r="J73" s="91">
        <v>-46</v>
      </c>
      <c r="K73" s="91">
        <v>-12</v>
      </c>
      <c r="L73" s="104">
        <v>-126</v>
      </c>
      <c r="M73" s="91">
        <v>-35</v>
      </c>
      <c r="N73" s="91">
        <v>-41</v>
      </c>
      <c r="O73" s="93">
        <v>-53</v>
      </c>
      <c r="P73" s="91">
        <v>-58</v>
      </c>
      <c r="Q73" s="104">
        <v>-187</v>
      </c>
      <c r="R73" s="93">
        <v>-36</v>
      </c>
      <c r="S73" s="93">
        <v>-45</v>
      </c>
      <c r="T73" s="93">
        <v>-69</v>
      </c>
      <c r="U73" s="91">
        <v>-65</v>
      </c>
      <c r="V73" s="104">
        <v>-215</v>
      </c>
      <c r="W73" s="91">
        <v>-63</v>
      </c>
      <c r="X73" s="91">
        <v>-72</v>
      </c>
      <c r="Y73" s="91">
        <v>-78</v>
      </c>
      <c r="Z73" s="91">
        <v>-66</v>
      </c>
      <c r="AA73" s="104">
        <v>-279</v>
      </c>
    </row>
    <row r="74" spans="2:28" ht="13.5" customHeight="1">
      <c r="B74" s="18"/>
      <c r="C74" s="16"/>
      <c r="D74" s="16"/>
      <c r="E74" s="16"/>
      <c r="F74" s="16"/>
      <c r="G74" s="19"/>
      <c r="H74" s="16"/>
      <c r="I74" s="16"/>
      <c r="J74" s="16"/>
      <c r="K74" s="16"/>
      <c r="L74" s="19"/>
      <c r="M74" s="16"/>
      <c r="N74" s="16"/>
      <c r="O74" s="16"/>
      <c r="P74" s="16"/>
      <c r="Q74" s="19"/>
      <c r="R74" s="19"/>
      <c r="S74" s="19"/>
      <c r="T74" s="19"/>
      <c r="U74" s="16"/>
      <c r="V74" s="19"/>
    </row>
    <row r="75" spans="2:28" ht="20.45" customHeight="1">
      <c r="B75" s="298" t="s">
        <v>118</v>
      </c>
      <c r="C75" s="298"/>
      <c r="D75" s="298"/>
      <c r="E75" s="298"/>
      <c r="F75" s="298"/>
      <c r="G75" s="298"/>
      <c r="H75" s="298"/>
      <c r="I75" s="298"/>
      <c r="J75" s="298"/>
      <c r="K75" s="298"/>
      <c r="L75" s="298"/>
      <c r="M75" s="298"/>
      <c r="N75" s="298"/>
      <c r="O75" s="298"/>
      <c r="P75" s="298"/>
      <c r="Q75" s="298"/>
      <c r="R75" s="298"/>
      <c r="S75" s="298"/>
      <c r="T75" s="298"/>
      <c r="U75" s="298"/>
      <c r="V75" s="298"/>
    </row>
    <row r="76" spans="2:28" ht="20.45" customHeight="1">
      <c r="B76" s="298" t="s">
        <v>142</v>
      </c>
      <c r="C76" s="298"/>
      <c r="D76" s="298"/>
      <c r="E76" s="298"/>
      <c r="F76" s="298"/>
      <c r="G76" s="298"/>
      <c r="H76" s="298"/>
      <c r="I76" s="298"/>
      <c r="J76" s="298"/>
      <c r="K76" s="298"/>
      <c r="L76" s="298"/>
      <c r="M76" s="298"/>
      <c r="N76" s="298"/>
      <c r="O76" s="298"/>
      <c r="P76" s="298"/>
      <c r="Q76" s="298"/>
      <c r="R76" s="298"/>
      <c r="S76" s="298"/>
      <c r="T76" s="298"/>
      <c r="U76" s="298"/>
      <c r="V76" s="298"/>
    </row>
    <row r="77" spans="2:28">
      <c r="B77" s="6"/>
    </row>
  </sheetData>
  <mergeCells count="7">
    <mergeCell ref="B76:V76"/>
    <mergeCell ref="B75:V75"/>
    <mergeCell ref="B2:AA2"/>
    <mergeCell ref="B4:AA4"/>
    <mergeCell ref="B19:AA19"/>
    <mergeCell ref="B40:AA40"/>
    <mergeCell ref="B70:AA70"/>
  </mergeCells>
  <phoneticPr fontId="33" type="noConversion"/>
  <printOptions horizontalCentered="1"/>
  <pageMargins left="0" right="0" top="0.39370078740157483" bottom="0" header="0" footer="0"/>
  <pageSetup paperSize="9" scale="45" fitToHeight="3" orientation="landscape" r:id="rId1"/>
  <rowBreaks count="1" manualBreakCount="1">
    <brk id="39"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2907-998C-4647-94E7-9F6274A94005}">
  <sheetPr codeName="Sheet5">
    <pageSetUpPr fitToPage="1"/>
  </sheetPr>
  <dimension ref="B1:V87"/>
  <sheetViews>
    <sheetView showGridLines="0" zoomScale="70" zoomScaleNormal="70" zoomScaleSheetLayoutView="80" workbookViewId="0">
      <pane ySplit="4" topLeftCell="A5" activePane="bottomLeft" state="frozen"/>
      <selection pane="bottomLeft" activeCell="W10" sqref="W10"/>
    </sheetView>
  </sheetViews>
  <sheetFormatPr defaultColWidth="9.42578125" defaultRowHeight="21.75"/>
  <cols>
    <col min="1" max="1" width="3.42578125" style="6" customWidth="1"/>
    <col min="2" max="2" width="79.85546875" style="7" customWidth="1"/>
    <col min="3" max="7" width="13.5703125" style="6" customWidth="1"/>
    <col min="8" max="8" width="10.42578125" style="6" customWidth="1"/>
    <col min="9" max="10" width="10.7109375" style="6" customWidth="1"/>
    <col min="11" max="12" width="10.7109375" style="153" customWidth="1"/>
    <col min="13" max="19" width="10.7109375" style="6" customWidth="1"/>
    <col min="20" max="20" width="9.42578125" style="6" customWidth="1"/>
    <col min="21" max="16384" width="9.42578125" style="6"/>
  </cols>
  <sheetData>
    <row r="1" spans="2:21" ht="7.9" customHeight="1"/>
    <row r="2" spans="2:21" s="2" customFormat="1" ht="30">
      <c r="B2" s="301" t="s">
        <v>237</v>
      </c>
      <c r="C2" s="301"/>
      <c r="D2" s="301"/>
      <c r="E2" s="301"/>
      <c r="F2" s="301"/>
      <c r="G2" s="301"/>
      <c r="H2" s="301"/>
      <c r="I2" s="301"/>
      <c r="J2" s="301"/>
      <c r="K2" s="301"/>
      <c r="L2" s="301"/>
      <c r="M2" s="301"/>
      <c r="N2" s="301"/>
      <c r="O2" s="301"/>
      <c r="P2" s="301"/>
      <c r="Q2" s="301"/>
      <c r="R2" s="301"/>
      <c r="S2" s="301"/>
    </row>
    <row r="3" spans="2:21" s="2" customFormat="1" ht="12" customHeight="1">
      <c r="B3" s="25"/>
      <c r="C3" s="25"/>
      <c r="D3" s="25"/>
      <c r="E3" s="25"/>
      <c r="F3" s="25"/>
      <c r="G3" s="25"/>
      <c r="H3" s="25"/>
      <c r="I3" s="25"/>
      <c r="J3" s="3"/>
      <c r="K3" s="176"/>
      <c r="L3" s="6"/>
      <c r="M3" s="25"/>
      <c r="N3" s="25"/>
    </row>
    <row r="4" spans="2:21" s="2" customFormat="1" ht="23.25">
      <c r="B4" s="4" t="s">
        <v>1</v>
      </c>
      <c r="C4" s="41" t="s">
        <v>15</v>
      </c>
      <c r="D4" s="41" t="s">
        <v>0</v>
      </c>
      <c r="E4" s="41" t="s">
        <v>20</v>
      </c>
      <c r="F4" s="41" t="s">
        <v>21</v>
      </c>
      <c r="G4" s="41" t="s">
        <v>81</v>
      </c>
      <c r="H4" s="41" t="s">
        <v>82</v>
      </c>
      <c r="I4" s="41" t="s">
        <v>80</v>
      </c>
      <c r="J4" s="41" t="s">
        <v>108</v>
      </c>
      <c r="K4" s="41" t="s">
        <v>135</v>
      </c>
      <c r="L4" s="41" t="s">
        <v>161</v>
      </c>
      <c r="M4" s="41" t="s">
        <v>168</v>
      </c>
      <c r="N4" s="41" t="s">
        <v>169</v>
      </c>
      <c r="O4" s="41" t="s">
        <v>208</v>
      </c>
      <c r="P4" s="41" t="s">
        <v>217</v>
      </c>
      <c r="Q4" s="41" t="s">
        <v>224</v>
      </c>
      <c r="R4" s="41" t="s">
        <v>238</v>
      </c>
      <c r="S4" s="41" t="s">
        <v>239</v>
      </c>
    </row>
    <row r="5" spans="2:21" ht="23.25">
      <c r="B5" s="191" t="s">
        <v>34</v>
      </c>
      <c r="C5" s="192"/>
      <c r="D5" s="193"/>
      <c r="E5" s="194"/>
      <c r="F5" s="194"/>
      <c r="G5" s="195"/>
      <c r="H5" s="194"/>
      <c r="I5" s="196"/>
      <c r="J5" s="197"/>
      <c r="K5" s="198"/>
      <c r="L5" s="198"/>
      <c r="M5" s="194"/>
      <c r="N5" s="196"/>
      <c r="O5" s="197"/>
      <c r="P5" s="197"/>
      <c r="Q5" s="197"/>
      <c r="R5" s="194"/>
      <c r="S5" s="196"/>
    </row>
    <row r="6" spans="2:21">
      <c r="B6" s="7" t="s">
        <v>146</v>
      </c>
      <c r="C6" s="188">
        <v>-757</v>
      </c>
      <c r="D6" s="188">
        <v>-370</v>
      </c>
      <c r="E6" s="78">
        <v>-111</v>
      </c>
      <c r="F6" s="78">
        <v>64</v>
      </c>
      <c r="G6" s="80">
        <v>-262</v>
      </c>
      <c r="H6" s="78">
        <v>-902</v>
      </c>
      <c r="I6" s="188">
        <v>-1211</v>
      </c>
      <c r="J6" s="80">
        <v>-177</v>
      </c>
      <c r="K6" s="80">
        <v>297</v>
      </c>
      <c r="L6" s="80">
        <v>-114</v>
      </c>
      <c r="M6" s="78">
        <v>156</v>
      </c>
      <c r="N6" s="188">
        <v>162</v>
      </c>
      <c r="O6" s="80">
        <v>335</v>
      </c>
      <c r="P6" s="80">
        <v>37</v>
      </c>
      <c r="Q6" s="80">
        <v>-789</v>
      </c>
      <c r="R6" s="78">
        <v>10</v>
      </c>
      <c r="S6" s="188">
        <v>-407</v>
      </c>
      <c r="T6" s="78"/>
      <c r="U6" s="78"/>
    </row>
    <row r="7" spans="2:21" ht="43.5">
      <c r="B7" s="7" t="s">
        <v>184</v>
      </c>
      <c r="C7" s="188"/>
      <c r="D7" s="188"/>
      <c r="E7" s="78"/>
      <c r="F7" s="78"/>
      <c r="G7" s="80"/>
      <c r="H7" s="78"/>
      <c r="I7" s="188"/>
      <c r="J7" s="80"/>
      <c r="K7" s="80"/>
      <c r="L7" s="80"/>
      <c r="M7" s="78"/>
      <c r="N7" s="188"/>
      <c r="O7" s="80"/>
      <c r="P7" s="80"/>
      <c r="Q7" s="80"/>
      <c r="R7" s="78"/>
      <c r="S7" s="188"/>
      <c r="T7" s="78"/>
      <c r="U7" s="78"/>
    </row>
    <row r="8" spans="2:21">
      <c r="B8" s="7" t="s">
        <v>35</v>
      </c>
      <c r="C8" s="188">
        <v>1010</v>
      </c>
      <c r="D8" s="188">
        <v>1075</v>
      </c>
      <c r="E8" s="78">
        <v>297</v>
      </c>
      <c r="F8" s="78">
        <v>304</v>
      </c>
      <c r="G8" s="80">
        <v>316</v>
      </c>
      <c r="H8" s="78">
        <v>368</v>
      </c>
      <c r="I8" s="188">
        <v>1285</v>
      </c>
      <c r="J8" s="80">
        <v>297</v>
      </c>
      <c r="K8" s="80">
        <v>272</v>
      </c>
      <c r="L8" s="80">
        <v>258</v>
      </c>
      <c r="M8" s="78">
        <v>270</v>
      </c>
      <c r="N8" s="188">
        <v>1097</v>
      </c>
      <c r="O8" s="80">
        <v>294</v>
      </c>
      <c r="P8" s="80">
        <v>369</v>
      </c>
      <c r="Q8" s="80">
        <v>419</v>
      </c>
      <c r="R8" s="78">
        <v>435</v>
      </c>
      <c r="S8" s="188">
        <v>1517</v>
      </c>
      <c r="T8" s="78"/>
      <c r="U8" s="78"/>
    </row>
    <row r="9" spans="2:21">
      <c r="B9" s="7" t="s">
        <v>191</v>
      </c>
      <c r="C9" s="188">
        <v>0</v>
      </c>
      <c r="D9" s="188">
        <v>0</v>
      </c>
      <c r="E9" s="78">
        <v>0</v>
      </c>
      <c r="F9" s="78">
        <v>0</v>
      </c>
      <c r="G9" s="80">
        <v>0</v>
      </c>
      <c r="H9" s="153">
        <v>725</v>
      </c>
      <c r="I9" s="188">
        <v>725</v>
      </c>
      <c r="J9" s="80">
        <v>0</v>
      </c>
      <c r="K9" s="80" t="s">
        <v>83</v>
      </c>
      <c r="L9" s="80">
        <v>0</v>
      </c>
      <c r="M9" s="80">
        <v>0</v>
      </c>
      <c r="N9" s="188">
        <v>0</v>
      </c>
      <c r="O9" s="80">
        <v>0</v>
      </c>
      <c r="P9" s="80">
        <v>0</v>
      </c>
      <c r="Q9" s="80">
        <v>559</v>
      </c>
      <c r="R9" s="80">
        <v>2</v>
      </c>
      <c r="S9" s="188">
        <v>561</v>
      </c>
      <c r="T9" s="78"/>
      <c r="U9" s="78"/>
    </row>
    <row r="10" spans="2:21">
      <c r="B10" s="7" t="s">
        <v>36</v>
      </c>
      <c r="C10" s="188">
        <v>-141</v>
      </c>
      <c r="D10" s="188">
        <v>-152</v>
      </c>
      <c r="E10" s="78">
        <v>17</v>
      </c>
      <c r="F10" s="78">
        <v>-29</v>
      </c>
      <c r="G10" s="80">
        <v>-19</v>
      </c>
      <c r="H10" s="78">
        <v>24</v>
      </c>
      <c r="I10" s="188">
        <v>-7</v>
      </c>
      <c r="J10" s="80">
        <v>-15</v>
      </c>
      <c r="K10" s="80">
        <v>-7</v>
      </c>
      <c r="L10" s="80">
        <v>26</v>
      </c>
      <c r="M10" s="78">
        <v>-2</v>
      </c>
      <c r="N10" s="188">
        <v>2</v>
      </c>
      <c r="O10" s="80">
        <v>0</v>
      </c>
      <c r="P10" s="80">
        <v>0</v>
      </c>
      <c r="Q10" s="80">
        <v>-11</v>
      </c>
      <c r="R10" s="78">
        <v>0</v>
      </c>
      <c r="S10" s="188">
        <v>-11</v>
      </c>
      <c r="T10" s="78"/>
      <c r="U10" s="78"/>
    </row>
    <row r="11" spans="2:21">
      <c r="B11" s="7" t="s">
        <v>149</v>
      </c>
      <c r="C11" s="188">
        <v>17</v>
      </c>
      <c r="D11" s="188">
        <v>7</v>
      </c>
      <c r="E11" s="78">
        <v>-8</v>
      </c>
      <c r="F11" s="78">
        <v>4</v>
      </c>
      <c r="G11" s="80">
        <v>-35</v>
      </c>
      <c r="H11" s="78">
        <v>27</v>
      </c>
      <c r="I11" s="188">
        <v>-12</v>
      </c>
      <c r="J11" s="80">
        <v>-1</v>
      </c>
      <c r="K11" s="80">
        <v>17</v>
      </c>
      <c r="L11" s="80">
        <v>12</v>
      </c>
      <c r="M11" s="78">
        <v>-9</v>
      </c>
      <c r="N11" s="188">
        <v>19</v>
      </c>
      <c r="O11" s="80">
        <v>12</v>
      </c>
      <c r="P11" s="80">
        <v>2</v>
      </c>
      <c r="Q11" s="80">
        <v>73</v>
      </c>
      <c r="R11" s="78">
        <v>-34</v>
      </c>
      <c r="S11" s="188">
        <v>53</v>
      </c>
      <c r="T11" s="78"/>
      <c r="U11" s="78"/>
    </row>
    <row r="12" spans="2:21">
      <c r="B12" s="7" t="s">
        <v>37</v>
      </c>
      <c r="C12" s="188">
        <v>70</v>
      </c>
      <c r="D12" s="188">
        <v>96</v>
      </c>
      <c r="E12" s="78">
        <v>31</v>
      </c>
      <c r="F12" s="78">
        <v>36</v>
      </c>
      <c r="G12" s="153">
        <v>26</v>
      </c>
      <c r="H12" s="78">
        <v>24</v>
      </c>
      <c r="I12" s="188">
        <v>117</v>
      </c>
      <c r="J12" s="80">
        <v>32</v>
      </c>
      <c r="K12" s="80">
        <v>33</v>
      </c>
      <c r="L12" s="80">
        <v>31</v>
      </c>
      <c r="M12" s="78">
        <v>46</v>
      </c>
      <c r="N12" s="188">
        <v>142</v>
      </c>
      <c r="O12" s="80">
        <v>43</v>
      </c>
      <c r="P12" s="80">
        <v>28</v>
      </c>
      <c r="Q12" s="80">
        <v>35</v>
      </c>
      <c r="R12" s="78">
        <v>35</v>
      </c>
      <c r="S12" s="188">
        <v>141</v>
      </c>
      <c r="T12" s="78"/>
      <c r="U12" s="78"/>
    </row>
    <row r="13" spans="2:21">
      <c r="B13" s="7" t="s">
        <v>185</v>
      </c>
      <c r="C13" s="188">
        <v>101</v>
      </c>
      <c r="D13" s="188">
        <v>196</v>
      </c>
      <c r="E13" s="78">
        <v>-36</v>
      </c>
      <c r="F13" s="78">
        <v>-188</v>
      </c>
      <c r="G13" s="153">
        <v>233</v>
      </c>
      <c r="H13" s="78">
        <v>-234</v>
      </c>
      <c r="I13" s="188">
        <v>-225</v>
      </c>
      <c r="J13" s="80">
        <v>8</v>
      </c>
      <c r="K13" s="80">
        <v>2</v>
      </c>
      <c r="L13" s="80">
        <v>-34</v>
      </c>
      <c r="M13" s="78">
        <v>9</v>
      </c>
      <c r="N13" s="188">
        <v>-15</v>
      </c>
      <c r="O13" s="80">
        <v>-8</v>
      </c>
      <c r="P13" s="80">
        <v>-25</v>
      </c>
      <c r="Q13" s="80">
        <v>-27</v>
      </c>
      <c r="R13" s="78">
        <v>-28</v>
      </c>
      <c r="S13" s="188">
        <v>-88</v>
      </c>
      <c r="T13" s="78"/>
      <c r="U13" s="78"/>
    </row>
    <row r="14" spans="2:21">
      <c r="B14" s="7" t="s">
        <v>159</v>
      </c>
      <c r="C14" s="188">
        <v>-16</v>
      </c>
      <c r="D14" s="188">
        <v>0</v>
      </c>
      <c r="E14" s="78">
        <v>0</v>
      </c>
      <c r="F14" s="78">
        <v>1</v>
      </c>
      <c r="G14" s="80">
        <v>0</v>
      </c>
      <c r="H14" s="78">
        <v>4</v>
      </c>
      <c r="I14" s="188">
        <v>5</v>
      </c>
      <c r="J14" s="80">
        <v>0</v>
      </c>
      <c r="K14" s="80">
        <v>-1</v>
      </c>
      <c r="L14" s="80">
        <v>7</v>
      </c>
      <c r="M14" s="78">
        <v>1</v>
      </c>
      <c r="N14" s="188">
        <v>7</v>
      </c>
      <c r="O14" s="223">
        <v>-3</v>
      </c>
      <c r="P14" s="223">
        <v>3</v>
      </c>
      <c r="Q14" s="223">
        <v>1</v>
      </c>
      <c r="R14" s="78">
        <v>10</v>
      </c>
      <c r="S14" s="188">
        <v>11</v>
      </c>
      <c r="T14" s="78"/>
      <c r="U14" s="78"/>
    </row>
    <row r="15" spans="2:21">
      <c r="B15" s="7" t="s">
        <v>38</v>
      </c>
      <c r="C15" s="188">
        <v>63</v>
      </c>
      <c r="D15" s="188">
        <v>132</v>
      </c>
      <c r="E15" s="78">
        <v>32</v>
      </c>
      <c r="F15" s="78">
        <v>55</v>
      </c>
      <c r="G15" s="153">
        <v>48</v>
      </c>
      <c r="H15" s="78">
        <v>45</v>
      </c>
      <c r="I15" s="234">
        <v>180</v>
      </c>
      <c r="J15" s="80">
        <v>40</v>
      </c>
      <c r="K15" s="80">
        <v>57</v>
      </c>
      <c r="L15" s="80">
        <v>52</v>
      </c>
      <c r="M15" s="78">
        <v>47</v>
      </c>
      <c r="N15" s="188">
        <v>196</v>
      </c>
      <c r="O15" s="80">
        <v>56</v>
      </c>
      <c r="P15" s="80">
        <v>70</v>
      </c>
      <c r="Q15" s="80">
        <v>60</v>
      </c>
      <c r="R15" s="78">
        <v>60</v>
      </c>
      <c r="S15" s="188">
        <v>246</v>
      </c>
      <c r="T15" s="78"/>
      <c r="U15" s="78"/>
    </row>
    <row r="16" spans="2:21">
      <c r="B16" s="7" t="s">
        <v>39</v>
      </c>
      <c r="C16" s="188">
        <v>425</v>
      </c>
      <c r="D16" s="188">
        <v>49</v>
      </c>
      <c r="E16" s="78">
        <v>14</v>
      </c>
      <c r="F16" s="78">
        <v>7</v>
      </c>
      <c r="G16" s="80">
        <v>-21</v>
      </c>
      <c r="H16" s="78">
        <v>10</v>
      </c>
      <c r="I16" s="188">
        <v>10</v>
      </c>
      <c r="J16" s="80">
        <v>1</v>
      </c>
      <c r="K16" s="80">
        <v>2</v>
      </c>
      <c r="L16" s="80">
        <v>1</v>
      </c>
      <c r="M16" s="78">
        <v>2</v>
      </c>
      <c r="N16" s="188">
        <v>6</v>
      </c>
      <c r="O16" s="80">
        <v>1</v>
      </c>
      <c r="P16" s="80">
        <v>2</v>
      </c>
      <c r="Q16" s="80">
        <v>11</v>
      </c>
      <c r="R16" s="78">
        <v>0</v>
      </c>
      <c r="S16" s="188">
        <v>14</v>
      </c>
      <c r="T16" s="78"/>
      <c r="U16" s="78"/>
    </row>
    <row r="17" spans="2:21">
      <c r="B17" s="7" t="s">
        <v>9</v>
      </c>
      <c r="C17" s="188">
        <v>69</v>
      </c>
      <c r="D17" s="188">
        <v>-89</v>
      </c>
      <c r="E17" s="78">
        <v>64</v>
      </c>
      <c r="F17" s="78">
        <v>53</v>
      </c>
      <c r="G17" s="80">
        <v>-18</v>
      </c>
      <c r="H17" s="237">
        <v>64</v>
      </c>
      <c r="I17" s="234">
        <v>163</v>
      </c>
      <c r="J17" s="80">
        <v>186</v>
      </c>
      <c r="K17" s="80">
        <v>-91</v>
      </c>
      <c r="L17" s="80">
        <v>121</v>
      </c>
      <c r="M17" s="78">
        <v>212</v>
      </c>
      <c r="N17" s="188">
        <v>428</v>
      </c>
      <c r="O17" s="80">
        <v>-205</v>
      </c>
      <c r="P17" s="80">
        <v>81</v>
      </c>
      <c r="Q17" s="80">
        <v>-126</v>
      </c>
      <c r="R17" s="78">
        <v>-50</v>
      </c>
      <c r="S17" s="188">
        <v>-300</v>
      </c>
      <c r="T17" s="78"/>
      <c r="U17" s="78"/>
    </row>
    <row r="18" spans="2:21">
      <c r="B18" s="7" t="s">
        <v>109</v>
      </c>
      <c r="C18" s="188">
        <v>-12</v>
      </c>
      <c r="D18" s="188">
        <v>-145</v>
      </c>
      <c r="E18" s="78">
        <v>-113</v>
      </c>
      <c r="F18" s="78">
        <v>-79</v>
      </c>
      <c r="G18" s="153">
        <v>11</v>
      </c>
      <c r="H18" s="78">
        <v>49</v>
      </c>
      <c r="I18" s="188">
        <v>-132</v>
      </c>
      <c r="J18" s="80">
        <v>-48</v>
      </c>
      <c r="K18" s="80">
        <v>-35</v>
      </c>
      <c r="L18" s="80">
        <v>-34</v>
      </c>
      <c r="M18" s="78">
        <v>-231</v>
      </c>
      <c r="N18" s="188">
        <v>-348</v>
      </c>
      <c r="O18" s="80">
        <v>1</v>
      </c>
      <c r="P18" s="80">
        <v>-17</v>
      </c>
      <c r="Q18" s="80">
        <v>11</v>
      </c>
      <c r="R18" s="78">
        <v>-140</v>
      </c>
      <c r="S18" s="188">
        <v>-145</v>
      </c>
      <c r="T18" s="78"/>
      <c r="U18" s="78"/>
    </row>
    <row r="19" spans="2:21">
      <c r="B19" s="7" t="s">
        <v>150</v>
      </c>
      <c r="C19" s="188">
        <v>-130</v>
      </c>
      <c r="D19" s="188">
        <v>65</v>
      </c>
      <c r="E19" s="78">
        <v>0</v>
      </c>
      <c r="F19" s="78">
        <v>0</v>
      </c>
      <c r="G19" s="80">
        <v>1</v>
      </c>
      <c r="H19" s="78">
        <v>5</v>
      </c>
      <c r="I19" s="188">
        <v>6</v>
      </c>
      <c r="J19" s="80">
        <v>0</v>
      </c>
      <c r="K19" s="80">
        <v>5</v>
      </c>
      <c r="L19" s="80">
        <v>0</v>
      </c>
      <c r="M19" s="78">
        <v>2</v>
      </c>
      <c r="N19" s="188">
        <v>7</v>
      </c>
      <c r="O19" s="80">
        <v>0</v>
      </c>
      <c r="P19" s="80">
        <v>14</v>
      </c>
      <c r="Q19" s="80">
        <v>9</v>
      </c>
      <c r="R19" s="78">
        <v>0</v>
      </c>
      <c r="S19" s="188">
        <v>23</v>
      </c>
      <c r="T19" s="78"/>
      <c r="U19" s="78"/>
    </row>
    <row r="20" spans="2:21">
      <c r="B20" s="7" t="s">
        <v>40</v>
      </c>
      <c r="C20" s="188">
        <v>7</v>
      </c>
      <c r="D20" s="188">
        <v>-6</v>
      </c>
      <c r="E20" s="78">
        <v>-2</v>
      </c>
      <c r="F20" s="78">
        <v>2</v>
      </c>
      <c r="G20" s="80">
        <v>0</v>
      </c>
      <c r="H20" s="78">
        <v>-2</v>
      </c>
      <c r="I20" s="188">
        <v>-2</v>
      </c>
      <c r="J20" s="80">
        <v>0</v>
      </c>
      <c r="K20" s="80">
        <v>-3</v>
      </c>
      <c r="L20" s="80">
        <v>0</v>
      </c>
      <c r="M20" s="78">
        <v>0</v>
      </c>
      <c r="N20" s="188">
        <v>-3</v>
      </c>
      <c r="O20" s="80">
        <v>0</v>
      </c>
      <c r="P20" s="80">
        <v>0</v>
      </c>
      <c r="Q20" s="80">
        <v>0</v>
      </c>
      <c r="R20" s="78">
        <v>0</v>
      </c>
      <c r="S20" s="188">
        <v>0</v>
      </c>
      <c r="T20" s="78"/>
      <c r="U20" s="78"/>
    </row>
    <row r="21" spans="2:21">
      <c r="B21" s="7" t="s">
        <v>41</v>
      </c>
      <c r="C21" s="188"/>
      <c r="D21" s="188"/>
      <c r="E21" s="78"/>
      <c r="F21" s="78"/>
      <c r="G21" s="80"/>
      <c r="H21" s="80"/>
      <c r="I21" s="188"/>
      <c r="J21" s="80"/>
      <c r="K21" s="80"/>
      <c r="L21" s="80"/>
      <c r="M21" s="80"/>
      <c r="N21" s="188"/>
      <c r="O21" s="80"/>
      <c r="P21" s="80"/>
      <c r="Q21" s="80"/>
      <c r="R21" s="80"/>
      <c r="S21" s="188"/>
      <c r="T21" s="78"/>
      <c r="U21" s="78"/>
    </row>
    <row r="22" spans="2:21">
      <c r="B22" s="7" t="s">
        <v>42</v>
      </c>
      <c r="C22" s="188">
        <v>0</v>
      </c>
      <c r="D22" s="188">
        <v>-72</v>
      </c>
      <c r="E22" s="78">
        <v>-7</v>
      </c>
      <c r="F22" s="78">
        <v>2</v>
      </c>
      <c r="G22" s="80">
        <v>-12</v>
      </c>
      <c r="H22" s="78">
        <v>16</v>
      </c>
      <c r="I22" s="188">
        <v>-1</v>
      </c>
      <c r="J22" s="80">
        <v>0</v>
      </c>
      <c r="K22" s="80">
        <v>-2</v>
      </c>
      <c r="L22" s="80">
        <v>18</v>
      </c>
      <c r="M22" s="78">
        <v>17</v>
      </c>
      <c r="N22" s="188">
        <v>33</v>
      </c>
      <c r="O22" s="80">
        <v>9</v>
      </c>
      <c r="P22" s="80">
        <v>104</v>
      </c>
      <c r="Q22" s="80">
        <v>4</v>
      </c>
      <c r="R22" s="78">
        <v>3</v>
      </c>
      <c r="S22" s="188">
        <v>120</v>
      </c>
      <c r="T22" s="78"/>
      <c r="U22" s="78"/>
    </row>
    <row r="23" spans="2:21">
      <c r="B23" s="7" t="s">
        <v>33</v>
      </c>
      <c r="C23" s="188">
        <v>-17</v>
      </c>
      <c r="D23" s="188">
        <v>-12</v>
      </c>
      <c r="E23" s="78">
        <v>45</v>
      </c>
      <c r="F23" s="78">
        <v>2</v>
      </c>
      <c r="G23" s="80">
        <v>-14</v>
      </c>
      <c r="H23" s="78">
        <v>-10</v>
      </c>
      <c r="I23" s="188">
        <v>23</v>
      </c>
      <c r="J23" s="80">
        <v>19</v>
      </c>
      <c r="K23" s="80">
        <v>-3</v>
      </c>
      <c r="L23" s="80">
        <v>-10</v>
      </c>
      <c r="M23" s="78">
        <v>-17</v>
      </c>
      <c r="N23" s="188">
        <v>-11</v>
      </c>
      <c r="O23" s="80">
        <v>-9</v>
      </c>
      <c r="P23" s="80">
        <v>37</v>
      </c>
      <c r="Q23" s="80">
        <v>3</v>
      </c>
      <c r="R23" s="78">
        <v>-31</v>
      </c>
      <c r="S23" s="188">
        <v>0</v>
      </c>
      <c r="T23" s="78"/>
      <c r="U23" s="78"/>
    </row>
    <row r="24" spans="2:21">
      <c r="B24" s="7" t="s">
        <v>186</v>
      </c>
      <c r="C24" s="188">
        <v>-41</v>
      </c>
      <c r="D24" s="188">
        <v>-97</v>
      </c>
      <c r="E24" s="78">
        <v>-73</v>
      </c>
      <c r="F24" s="78">
        <v>14</v>
      </c>
      <c r="G24" s="80">
        <v>303</v>
      </c>
      <c r="H24" s="237">
        <v>-98</v>
      </c>
      <c r="I24" s="188">
        <v>146</v>
      </c>
      <c r="J24" s="80">
        <v>13</v>
      </c>
      <c r="K24" s="80">
        <v>19</v>
      </c>
      <c r="L24" s="80">
        <v>-61</v>
      </c>
      <c r="M24" s="78">
        <v>-44</v>
      </c>
      <c r="N24" s="188">
        <v>-73</v>
      </c>
      <c r="O24" s="80">
        <v>-1</v>
      </c>
      <c r="P24" s="80">
        <v>58</v>
      </c>
      <c r="Q24" s="80">
        <v>-86</v>
      </c>
      <c r="R24" s="78">
        <v>-31</v>
      </c>
      <c r="S24" s="188">
        <v>-60</v>
      </c>
      <c r="T24" s="78"/>
      <c r="U24" s="78"/>
    </row>
    <row r="25" spans="2:21">
      <c r="B25" s="7" t="s">
        <v>43</v>
      </c>
      <c r="C25" s="188">
        <v>-1</v>
      </c>
      <c r="D25" s="188">
        <v>-24</v>
      </c>
      <c r="E25" s="78">
        <v>25</v>
      </c>
      <c r="F25" s="78">
        <v>-8</v>
      </c>
      <c r="G25" s="80">
        <v>-10</v>
      </c>
      <c r="H25" s="78">
        <v>-11</v>
      </c>
      <c r="I25" s="188">
        <v>-4</v>
      </c>
      <c r="J25" s="80">
        <v>-18</v>
      </c>
      <c r="K25" s="80">
        <v>-28</v>
      </c>
      <c r="L25" s="80">
        <v>28</v>
      </c>
      <c r="M25" s="78">
        <v>11</v>
      </c>
      <c r="N25" s="188">
        <v>-7</v>
      </c>
      <c r="O25" s="80">
        <v>84</v>
      </c>
      <c r="P25" s="80">
        <v>-90</v>
      </c>
      <c r="Q25" s="80">
        <v>53</v>
      </c>
      <c r="R25" s="78">
        <v>-67</v>
      </c>
      <c r="S25" s="188">
        <v>-20</v>
      </c>
      <c r="T25" s="78"/>
      <c r="U25" s="78"/>
    </row>
    <row r="26" spans="2:21">
      <c r="B26" s="7" t="s">
        <v>187</v>
      </c>
      <c r="C26" s="188">
        <v>-117</v>
      </c>
      <c r="D26" s="188">
        <v>207</v>
      </c>
      <c r="E26" s="78">
        <v>-119</v>
      </c>
      <c r="F26" s="78">
        <v>220</v>
      </c>
      <c r="G26" s="80">
        <v>-39</v>
      </c>
      <c r="H26" s="78">
        <v>304</v>
      </c>
      <c r="I26" s="188">
        <v>366</v>
      </c>
      <c r="J26" s="80">
        <v>-40</v>
      </c>
      <c r="K26" s="80">
        <v>-115</v>
      </c>
      <c r="L26" s="80">
        <v>-43</v>
      </c>
      <c r="M26" s="78">
        <v>94</v>
      </c>
      <c r="N26" s="188">
        <v>-104</v>
      </c>
      <c r="O26" s="80">
        <v>-236</v>
      </c>
      <c r="P26" s="80">
        <v>-53</v>
      </c>
      <c r="Q26" s="80">
        <v>-96</v>
      </c>
      <c r="R26" s="78">
        <v>279</v>
      </c>
      <c r="S26" s="188">
        <v>-106</v>
      </c>
      <c r="T26" s="78"/>
      <c r="U26" s="78"/>
    </row>
    <row r="27" spans="2:21">
      <c r="B27" s="7" t="s">
        <v>44</v>
      </c>
      <c r="C27" s="188">
        <v>80</v>
      </c>
      <c r="D27" s="188">
        <v>376</v>
      </c>
      <c r="E27" s="78">
        <v>-77</v>
      </c>
      <c r="F27" s="78">
        <v>-385</v>
      </c>
      <c r="G27" s="80">
        <v>73</v>
      </c>
      <c r="H27" s="78">
        <v>7</v>
      </c>
      <c r="I27" s="188">
        <v>-382</v>
      </c>
      <c r="J27" s="80">
        <v>73</v>
      </c>
      <c r="K27" s="80">
        <v>-59</v>
      </c>
      <c r="L27" s="80">
        <v>67</v>
      </c>
      <c r="M27" s="78">
        <v>131</v>
      </c>
      <c r="N27" s="188">
        <v>212</v>
      </c>
      <c r="O27" s="80">
        <v>-147</v>
      </c>
      <c r="P27" s="80">
        <v>-235</v>
      </c>
      <c r="Q27" s="80">
        <v>138</v>
      </c>
      <c r="R27" s="78">
        <v>17</v>
      </c>
      <c r="S27" s="188">
        <v>-227</v>
      </c>
      <c r="T27" s="78"/>
      <c r="U27" s="78"/>
    </row>
    <row r="28" spans="2:21">
      <c r="B28" s="7" t="s">
        <v>45</v>
      </c>
      <c r="C28" s="188">
        <v>-57</v>
      </c>
      <c r="D28" s="188">
        <v>-73</v>
      </c>
      <c r="E28" s="78">
        <v>-28</v>
      </c>
      <c r="F28" s="78">
        <v>-34</v>
      </c>
      <c r="G28" s="80">
        <v>-27</v>
      </c>
      <c r="H28" s="78">
        <v>-24</v>
      </c>
      <c r="I28" s="188">
        <v>-113</v>
      </c>
      <c r="J28" s="80">
        <v>-33</v>
      </c>
      <c r="K28" s="80">
        <v>-37</v>
      </c>
      <c r="L28" s="80">
        <v>-35</v>
      </c>
      <c r="M28" s="78">
        <v>-43</v>
      </c>
      <c r="N28" s="188">
        <v>-148</v>
      </c>
      <c r="O28" s="80">
        <v>-38</v>
      </c>
      <c r="P28" s="80">
        <v>-26</v>
      </c>
      <c r="Q28" s="80">
        <v>-32</v>
      </c>
      <c r="R28" s="78">
        <v>-42</v>
      </c>
      <c r="S28" s="188">
        <v>-138</v>
      </c>
      <c r="T28" s="78"/>
      <c r="U28" s="78"/>
    </row>
    <row r="29" spans="2:21">
      <c r="B29" s="135" t="s">
        <v>145</v>
      </c>
      <c r="C29" s="189">
        <v>553</v>
      </c>
      <c r="D29" s="189">
        <v>1163</v>
      </c>
      <c r="E29" s="91">
        <v>-49</v>
      </c>
      <c r="F29" s="91">
        <v>41</v>
      </c>
      <c r="G29" s="93">
        <v>554</v>
      </c>
      <c r="H29" s="91">
        <v>391</v>
      </c>
      <c r="I29" s="189">
        <v>937</v>
      </c>
      <c r="J29" s="93">
        <v>337</v>
      </c>
      <c r="K29" s="93">
        <v>323</v>
      </c>
      <c r="L29" s="93">
        <v>290</v>
      </c>
      <c r="M29" s="91">
        <v>652</v>
      </c>
      <c r="N29" s="189">
        <v>1602</v>
      </c>
      <c r="O29" s="93">
        <v>188</v>
      </c>
      <c r="P29" s="93">
        <v>359</v>
      </c>
      <c r="Q29" s="93">
        <v>209</v>
      </c>
      <c r="R29" s="91">
        <v>428</v>
      </c>
      <c r="S29" s="189">
        <v>1184</v>
      </c>
      <c r="T29" s="78"/>
      <c r="U29" s="78"/>
    </row>
    <row r="30" spans="2:21">
      <c r="B30" s="136"/>
      <c r="C30" s="187"/>
      <c r="D30" s="187"/>
      <c r="I30" s="187"/>
      <c r="L30" s="6"/>
      <c r="N30" s="187"/>
      <c r="S30" s="187"/>
      <c r="T30" s="78"/>
      <c r="U30" s="78"/>
    </row>
    <row r="31" spans="2:21">
      <c r="B31" s="134" t="s">
        <v>46</v>
      </c>
      <c r="C31" s="187"/>
      <c r="D31" s="187"/>
      <c r="I31" s="187"/>
      <c r="L31" s="6"/>
      <c r="N31" s="187"/>
      <c r="S31" s="187"/>
      <c r="T31" s="78"/>
      <c r="U31" s="78"/>
    </row>
    <row r="32" spans="2:21">
      <c r="B32" s="7" t="s">
        <v>47</v>
      </c>
      <c r="C32" s="188">
        <v>-122</v>
      </c>
      <c r="D32" s="188">
        <v>-122</v>
      </c>
      <c r="E32" s="78">
        <v>-18</v>
      </c>
      <c r="F32" s="78">
        <v>-31</v>
      </c>
      <c r="G32" s="80">
        <v>-21</v>
      </c>
      <c r="H32" s="78">
        <v>-89</v>
      </c>
      <c r="I32" s="188">
        <v>-159</v>
      </c>
      <c r="J32" s="80">
        <v>-22</v>
      </c>
      <c r="K32" s="80">
        <v>-28</v>
      </c>
      <c r="L32" s="80">
        <v>-37</v>
      </c>
      <c r="M32" s="78">
        <v>-57</v>
      </c>
      <c r="N32" s="188">
        <v>-144</v>
      </c>
      <c r="O32" s="80">
        <v>-19</v>
      </c>
      <c r="P32" s="80">
        <v>-37</v>
      </c>
      <c r="Q32" s="80">
        <v>-13</v>
      </c>
      <c r="R32" s="78">
        <v>-36</v>
      </c>
      <c r="S32" s="188">
        <v>-105</v>
      </c>
      <c r="T32" s="78"/>
      <c r="U32" s="78"/>
    </row>
    <row r="33" spans="2:21">
      <c r="B33" s="7" t="s">
        <v>48</v>
      </c>
      <c r="C33" s="188">
        <v>-85</v>
      </c>
      <c r="D33" s="188">
        <v>-100</v>
      </c>
      <c r="E33" s="78">
        <v>-43</v>
      </c>
      <c r="F33" s="78">
        <v>-36</v>
      </c>
      <c r="G33" s="80">
        <v>-34</v>
      </c>
      <c r="H33" s="78">
        <v>-62</v>
      </c>
      <c r="I33" s="188">
        <v>-175</v>
      </c>
      <c r="J33" s="80">
        <v>-57</v>
      </c>
      <c r="K33" s="80">
        <v>-40</v>
      </c>
      <c r="L33" s="80">
        <v>-52</v>
      </c>
      <c r="M33" s="78">
        <v>13</v>
      </c>
      <c r="N33" s="188">
        <v>-136</v>
      </c>
      <c r="O33" s="80">
        <v>-33</v>
      </c>
      <c r="P33" s="80">
        <v>-9</v>
      </c>
      <c r="Q33" s="80">
        <v>-63</v>
      </c>
      <c r="R33" s="78">
        <v>-57</v>
      </c>
      <c r="S33" s="188">
        <v>-162</v>
      </c>
      <c r="T33" s="78"/>
      <c r="U33" s="78"/>
    </row>
    <row r="34" spans="2:21">
      <c r="B34" s="7" t="s">
        <v>49</v>
      </c>
      <c r="C34" s="188">
        <v>-152</v>
      </c>
      <c r="D34" s="188">
        <v>-207</v>
      </c>
      <c r="E34" s="78">
        <v>-66</v>
      </c>
      <c r="F34" s="78">
        <v>-69</v>
      </c>
      <c r="G34" s="80">
        <v>-65</v>
      </c>
      <c r="H34" s="78">
        <v>-68</v>
      </c>
      <c r="I34" s="188">
        <v>-268</v>
      </c>
      <c r="J34" s="80">
        <v>-73</v>
      </c>
      <c r="K34" s="80">
        <v>-84</v>
      </c>
      <c r="L34" s="80">
        <v>-89</v>
      </c>
      <c r="M34" s="78">
        <v>-135</v>
      </c>
      <c r="N34" s="188">
        <v>-381</v>
      </c>
      <c r="O34" s="80">
        <v>-48</v>
      </c>
      <c r="P34" s="80">
        <v>-157</v>
      </c>
      <c r="Q34" s="80">
        <v>-108</v>
      </c>
      <c r="R34" s="78">
        <v>-197</v>
      </c>
      <c r="S34" s="188">
        <v>-510</v>
      </c>
      <c r="T34" s="78"/>
      <c r="U34" s="78"/>
    </row>
    <row r="35" spans="2:21">
      <c r="B35" s="7" t="s">
        <v>50</v>
      </c>
      <c r="C35" s="188">
        <v>-70</v>
      </c>
      <c r="D35" s="188">
        <v>-2095</v>
      </c>
      <c r="E35" s="78">
        <v>0</v>
      </c>
      <c r="F35" s="78">
        <v>0</v>
      </c>
      <c r="G35" s="80">
        <v>0</v>
      </c>
      <c r="H35" s="78">
        <v>0</v>
      </c>
      <c r="I35" s="188">
        <v>0</v>
      </c>
      <c r="J35" s="80">
        <v>-107</v>
      </c>
      <c r="K35" s="80">
        <v>-25</v>
      </c>
      <c r="L35" s="80">
        <v>-28</v>
      </c>
      <c r="M35" s="78">
        <v>0</v>
      </c>
      <c r="N35" s="188">
        <v>-160</v>
      </c>
      <c r="O35" s="80">
        <v>0</v>
      </c>
      <c r="P35" s="80">
        <v>-2688</v>
      </c>
      <c r="Q35" s="80">
        <v>0</v>
      </c>
      <c r="R35" s="78">
        <v>0</v>
      </c>
      <c r="S35" s="188">
        <v>-2688</v>
      </c>
      <c r="T35" s="78"/>
      <c r="U35" s="78"/>
    </row>
    <row r="36" spans="2:21">
      <c r="B36" s="7" t="s">
        <v>176</v>
      </c>
      <c r="C36" s="188">
        <v>175</v>
      </c>
      <c r="D36" s="188">
        <v>7</v>
      </c>
      <c r="E36" s="78">
        <v>0</v>
      </c>
      <c r="F36" s="78">
        <v>0</v>
      </c>
      <c r="G36" s="80">
        <v>0</v>
      </c>
      <c r="H36" s="78">
        <v>0</v>
      </c>
      <c r="I36" s="188">
        <v>0</v>
      </c>
      <c r="J36" s="80">
        <v>0</v>
      </c>
      <c r="K36" s="80">
        <v>0</v>
      </c>
      <c r="L36" s="80">
        <v>0</v>
      </c>
      <c r="M36" s="78">
        <v>0</v>
      </c>
      <c r="N36" s="188">
        <v>0</v>
      </c>
      <c r="O36" s="80">
        <v>0</v>
      </c>
      <c r="P36" s="80">
        <v>0</v>
      </c>
      <c r="Q36" s="80">
        <v>0</v>
      </c>
      <c r="R36" s="78">
        <v>0</v>
      </c>
      <c r="S36" s="188">
        <v>5</v>
      </c>
      <c r="T36" s="78"/>
      <c r="U36" s="78"/>
    </row>
    <row r="37" spans="2:21">
      <c r="B37" s="7" t="s">
        <v>209</v>
      </c>
      <c r="C37" s="188">
        <v>0</v>
      </c>
      <c r="D37" s="188">
        <v>0</v>
      </c>
      <c r="E37" s="78">
        <v>0</v>
      </c>
      <c r="F37" s="78">
        <v>0</v>
      </c>
      <c r="G37" s="80">
        <v>0</v>
      </c>
      <c r="H37" s="78">
        <v>0</v>
      </c>
      <c r="I37" s="188">
        <v>0</v>
      </c>
      <c r="J37" s="80">
        <v>0</v>
      </c>
      <c r="K37" s="80">
        <v>0</v>
      </c>
      <c r="L37" s="80">
        <v>0</v>
      </c>
      <c r="M37" s="78">
        <v>0</v>
      </c>
      <c r="N37" s="188">
        <v>0</v>
      </c>
      <c r="O37" s="80">
        <v>5</v>
      </c>
      <c r="P37" s="80">
        <v>0</v>
      </c>
      <c r="Q37" s="80">
        <v>0</v>
      </c>
      <c r="R37" s="78">
        <v>0</v>
      </c>
      <c r="S37" s="188">
        <v>0</v>
      </c>
      <c r="T37" s="78"/>
      <c r="U37" s="78"/>
    </row>
    <row r="38" spans="2:21">
      <c r="B38" s="7" t="s">
        <v>163</v>
      </c>
      <c r="C38" s="188">
        <v>0</v>
      </c>
      <c r="D38" s="188">
        <v>0</v>
      </c>
      <c r="E38" s="78">
        <v>0</v>
      </c>
      <c r="F38" s="78">
        <v>0</v>
      </c>
      <c r="G38" s="80">
        <v>0</v>
      </c>
      <c r="H38" s="78">
        <v>0</v>
      </c>
      <c r="I38" s="188">
        <v>0</v>
      </c>
      <c r="J38" s="80">
        <v>0</v>
      </c>
      <c r="K38" s="80">
        <v>0</v>
      </c>
      <c r="L38" s="80">
        <v>-5</v>
      </c>
      <c r="M38" s="78">
        <v>15</v>
      </c>
      <c r="N38" s="188">
        <v>10</v>
      </c>
      <c r="O38" s="80">
        <v>4</v>
      </c>
      <c r="P38" s="80">
        <v>17</v>
      </c>
      <c r="Q38" s="80">
        <v>14</v>
      </c>
      <c r="R38" s="78">
        <v>-56</v>
      </c>
      <c r="S38" s="188">
        <v>-21</v>
      </c>
      <c r="T38" s="78"/>
      <c r="U38" s="78"/>
    </row>
    <row r="39" spans="2:21">
      <c r="B39" s="7" t="s">
        <v>210</v>
      </c>
      <c r="C39" s="188">
        <v>0</v>
      </c>
      <c r="D39" s="188">
        <v>0</v>
      </c>
      <c r="E39" s="78">
        <v>0</v>
      </c>
      <c r="F39" s="78">
        <v>0</v>
      </c>
      <c r="G39" s="80">
        <v>0</v>
      </c>
      <c r="H39" s="78">
        <v>0</v>
      </c>
      <c r="I39" s="188">
        <v>0</v>
      </c>
      <c r="J39" s="80">
        <v>0</v>
      </c>
      <c r="K39" s="80">
        <v>0</v>
      </c>
      <c r="L39" s="80">
        <v>0</v>
      </c>
      <c r="M39" s="78">
        <v>0</v>
      </c>
      <c r="N39" s="188">
        <v>0</v>
      </c>
      <c r="O39" s="80">
        <v>-9</v>
      </c>
      <c r="P39" s="80">
        <v>9</v>
      </c>
      <c r="Q39" s="80">
        <v>0</v>
      </c>
      <c r="R39" s="78">
        <v>0</v>
      </c>
      <c r="S39" s="188">
        <v>0</v>
      </c>
      <c r="T39" s="78"/>
      <c r="U39" s="78"/>
    </row>
    <row r="40" spans="2:21">
      <c r="B40" s="135" t="s">
        <v>51</v>
      </c>
      <c r="C40" s="189">
        <v>-254</v>
      </c>
      <c r="D40" s="189">
        <v>-2517</v>
      </c>
      <c r="E40" s="91">
        <v>-127</v>
      </c>
      <c r="F40" s="91">
        <v>-136</v>
      </c>
      <c r="G40" s="93">
        <v>-120</v>
      </c>
      <c r="H40" s="91">
        <v>-219</v>
      </c>
      <c r="I40" s="189">
        <v>-602</v>
      </c>
      <c r="J40" s="93">
        <v>-259</v>
      </c>
      <c r="K40" s="93">
        <v>-177</v>
      </c>
      <c r="L40" s="93">
        <v>-211</v>
      </c>
      <c r="M40" s="91">
        <v>-164</v>
      </c>
      <c r="N40" s="189">
        <v>-811</v>
      </c>
      <c r="O40" s="93">
        <v>-100</v>
      </c>
      <c r="P40" s="93">
        <v>-2865</v>
      </c>
      <c r="Q40" s="93">
        <v>-170</v>
      </c>
      <c r="R40" s="91">
        <v>-346</v>
      </c>
      <c r="S40" s="189">
        <v>-3481</v>
      </c>
      <c r="T40" s="78"/>
      <c r="U40" s="78"/>
    </row>
    <row r="41" spans="2:21">
      <c r="B41" s="136"/>
      <c r="C41" s="187"/>
      <c r="D41" s="187"/>
      <c r="I41" s="187"/>
      <c r="N41" s="187"/>
      <c r="S41" s="187"/>
      <c r="T41" s="78"/>
      <c r="U41" s="78"/>
    </row>
    <row r="42" spans="2:21">
      <c r="B42" s="134" t="s">
        <v>52</v>
      </c>
      <c r="C42" s="187"/>
      <c r="D42" s="187"/>
      <c r="I42" s="187"/>
      <c r="N42" s="187"/>
      <c r="S42" s="187"/>
      <c r="T42" s="78"/>
      <c r="U42" s="78"/>
    </row>
    <row r="43" spans="2:21">
      <c r="B43" s="7" t="s">
        <v>192</v>
      </c>
      <c r="C43" s="188">
        <v>18</v>
      </c>
      <c r="D43" s="188">
        <v>9</v>
      </c>
      <c r="E43" s="78">
        <v>1</v>
      </c>
      <c r="F43" s="78">
        <v>3</v>
      </c>
      <c r="G43" s="80">
        <v>3</v>
      </c>
      <c r="H43" s="78">
        <v>6</v>
      </c>
      <c r="I43" s="188">
        <v>13</v>
      </c>
      <c r="J43" s="80">
        <v>14</v>
      </c>
      <c r="K43" s="80">
        <v>7</v>
      </c>
      <c r="L43" s="80">
        <v>0</v>
      </c>
      <c r="M43" s="78">
        <v>9</v>
      </c>
      <c r="N43" s="188">
        <v>30</v>
      </c>
      <c r="O43" s="80">
        <v>3</v>
      </c>
      <c r="P43" s="80">
        <v>3</v>
      </c>
      <c r="Q43" s="80">
        <v>1</v>
      </c>
      <c r="R43" s="78">
        <v>0</v>
      </c>
      <c r="S43" s="188">
        <v>7</v>
      </c>
      <c r="T43" s="78"/>
      <c r="U43" s="78"/>
    </row>
    <row r="44" spans="2:21">
      <c r="B44" s="7" t="s">
        <v>53</v>
      </c>
      <c r="C44" s="188">
        <v>1661</v>
      </c>
      <c r="D44" s="188">
        <v>4692</v>
      </c>
      <c r="E44" s="78">
        <v>609</v>
      </c>
      <c r="F44" s="78">
        <v>4</v>
      </c>
      <c r="G44" s="80">
        <v>91</v>
      </c>
      <c r="H44" s="78">
        <v>1314</v>
      </c>
      <c r="I44" s="188">
        <v>2018</v>
      </c>
      <c r="J44" s="80">
        <v>639</v>
      </c>
      <c r="K44" s="80">
        <v>1045</v>
      </c>
      <c r="L44" s="80">
        <v>0</v>
      </c>
      <c r="M44" s="78">
        <v>0</v>
      </c>
      <c r="N44" s="188">
        <v>1684</v>
      </c>
      <c r="O44" s="80">
        <v>0</v>
      </c>
      <c r="P44" s="80">
        <v>6004</v>
      </c>
      <c r="Q44" s="80">
        <v>4080</v>
      </c>
      <c r="R44" s="78">
        <v>746</v>
      </c>
      <c r="S44" s="188">
        <v>10830</v>
      </c>
      <c r="T44" s="78"/>
      <c r="U44" s="78"/>
    </row>
    <row r="45" spans="2:21">
      <c r="B45" s="7" t="s">
        <v>234</v>
      </c>
      <c r="C45" s="188">
        <v>0</v>
      </c>
      <c r="D45" s="188">
        <v>0</v>
      </c>
      <c r="E45" s="78">
        <v>0</v>
      </c>
      <c r="F45" s="78">
        <v>0</v>
      </c>
      <c r="G45" s="80">
        <v>0</v>
      </c>
      <c r="H45" s="78">
        <v>0</v>
      </c>
      <c r="I45" s="188">
        <v>0</v>
      </c>
      <c r="J45" s="80">
        <v>0</v>
      </c>
      <c r="K45" s="80">
        <v>0</v>
      </c>
      <c r="L45" s="80">
        <v>0</v>
      </c>
      <c r="M45" s="78">
        <v>0</v>
      </c>
      <c r="N45" s="188">
        <v>0</v>
      </c>
      <c r="O45" s="80">
        <v>0</v>
      </c>
      <c r="P45" s="80">
        <v>0</v>
      </c>
      <c r="Q45" s="80">
        <v>-20</v>
      </c>
      <c r="R45" s="78">
        <v>-2</v>
      </c>
      <c r="S45" s="188">
        <v>-22</v>
      </c>
      <c r="T45" s="78"/>
      <c r="U45" s="78"/>
    </row>
    <row r="46" spans="2:21">
      <c r="B46" s="7" t="s">
        <v>54</v>
      </c>
      <c r="C46" s="188">
        <v>-1033</v>
      </c>
      <c r="D46" s="188">
        <v>-2646</v>
      </c>
      <c r="E46" s="78">
        <v>-608</v>
      </c>
      <c r="F46" s="78">
        <v>-103</v>
      </c>
      <c r="G46" s="80">
        <v>-102</v>
      </c>
      <c r="H46" s="78">
        <v>-1024</v>
      </c>
      <c r="I46" s="188">
        <v>-1837</v>
      </c>
      <c r="J46" s="80">
        <v>-834</v>
      </c>
      <c r="K46" s="80">
        <v>-1095</v>
      </c>
      <c r="L46" s="80">
        <v>-10</v>
      </c>
      <c r="M46" s="78">
        <v>-9</v>
      </c>
      <c r="N46" s="188">
        <v>-1948</v>
      </c>
      <c r="O46" s="80">
        <v>-10</v>
      </c>
      <c r="P46" s="80">
        <v>-3130</v>
      </c>
      <c r="Q46" s="80">
        <v>-1914</v>
      </c>
      <c r="R46" s="78">
        <v>-552</v>
      </c>
      <c r="S46" s="188">
        <v>-5606</v>
      </c>
      <c r="T46" s="78"/>
      <c r="U46" s="78"/>
    </row>
    <row r="47" spans="2:21">
      <c r="B47" s="7" t="s">
        <v>55</v>
      </c>
      <c r="C47" s="188">
        <v>0</v>
      </c>
      <c r="D47" s="188">
        <v>-251</v>
      </c>
      <c r="E47" s="78">
        <v>0</v>
      </c>
      <c r="F47" s="78">
        <v>0</v>
      </c>
      <c r="G47" s="80">
        <v>-95</v>
      </c>
      <c r="H47" s="78">
        <v>0</v>
      </c>
      <c r="I47" s="188">
        <v>-95</v>
      </c>
      <c r="J47" s="80">
        <v>0</v>
      </c>
      <c r="K47" s="80">
        <v>0</v>
      </c>
      <c r="L47" s="80">
        <v>0</v>
      </c>
      <c r="M47" s="78">
        <v>0</v>
      </c>
      <c r="N47" s="188">
        <v>0</v>
      </c>
      <c r="O47" s="80">
        <v>0</v>
      </c>
      <c r="P47" s="80">
        <v>0</v>
      </c>
      <c r="Q47" s="80">
        <v>-1620</v>
      </c>
      <c r="R47" s="78">
        <v>0</v>
      </c>
      <c r="S47" s="188">
        <v>-1620</v>
      </c>
      <c r="T47" s="78"/>
      <c r="U47" s="78"/>
    </row>
    <row r="48" spans="2:21">
      <c r="B48" s="7" t="s">
        <v>177</v>
      </c>
      <c r="C48" s="188">
        <v>-23</v>
      </c>
      <c r="D48" s="188">
        <v>-7</v>
      </c>
      <c r="E48" s="78">
        <v>0</v>
      </c>
      <c r="F48" s="78">
        <v>0</v>
      </c>
      <c r="G48" s="80">
        <v>0</v>
      </c>
      <c r="H48" s="78">
        <v>0</v>
      </c>
      <c r="I48" s="188">
        <v>0</v>
      </c>
      <c r="J48" s="80">
        <v>0</v>
      </c>
      <c r="K48" s="80">
        <v>-6</v>
      </c>
      <c r="L48" s="80">
        <v>-4</v>
      </c>
      <c r="M48" s="78">
        <v>-6</v>
      </c>
      <c r="N48" s="188">
        <v>-16</v>
      </c>
      <c r="O48" s="80">
        <v>-4</v>
      </c>
      <c r="P48" s="80">
        <v>-5</v>
      </c>
      <c r="Q48" s="80">
        <v>-11</v>
      </c>
      <c r="R48" s="78">
        <v>-9</v>
      </c>
      <c r="S48" s="188">
        <v>-29</v>
      </c>
      <c r="T48" s="78"/>
      <c r="U48" s="78"/>
    </row>
    <row r="49" spans="2:21">
      <c r="B49" s="7" t="s">
        <v>56</v>
      </c>
      <c r="C49" s="188">
        <v>-10</v>
      </c>
      <c r="D49" s="188">
        <v>-11</v>
      </c>
      <c r="E49" s="78">
        <v>0</v>
      </c>
      <c r="F49" s="78">
        <v>0</v>
      </c>
      <c r="G49" s="80">
        <v>0</v>
      </c>
      <c r="H49" s="78">
        <v>0</v>
      </c>
      <c r="I49" s="188">
        <v>0</v>
      </c>
      <c r="J49" s="80">
        <v>0</v>
      </c>
      <c r="K49" s="80">
        <v>0</v>
      </c>
      <c r="L49" s="80">
        <v>0</v>
      </c>
      <c r="M49" s="78">
        <v>0</v>
      </c>
      <c r="N49" s="188">
        <v>0</v>
      </c>
      <c r="O49" s="80">
        <v>-16</v>
      </c>
      <c r="P49" s="80">
        <v>0</v>
      </c>
      <c r="Q49" s="80">
        <v>0</v>
      </c>
      <c r="R49" s="78">
        <v>-3</v>
      </c>
      <c r="S49" s="188">
        <v>-19</v>
      </c>
      <c r="T49" s="78"/>
      <c r="U49" s="78"/>
    </row>
    <row r="50" spans="2:21" ht="43.5">
      <c r="B50" s="7" t="s">
        <v>190</v>
      </c>
      <c r="C50" s="188">
        <v>-252</v>
      </c>
      <c r="D50" s="188">
        <v>-3</v>
      </c>
      <c r="E50" s="78">
        <v>0</v>
      </c>
      <c r="F50" s="78">
        <v>-166</v>
      </c>
      <c r="G50" s="80">
        <v>-46</v>
      </c>
      <c r="H50" s="78">
        <v>0</v>
      </c>
      <c r="I50" s="188">
        <v>-212</v>
      </c>
      <c r="J50" s="80">
        <v>0</v>
      </c>
      <c r="K50" s="80">
        <v>0</v>
      </c>
      <c r="L50" s="80">
        <v>0</v>
      </c>
      <c r="M50" s="78">
        <v>-219</v>
      </c>
      <c r="N50" s="188">
        <v>-219</v>
      </c>
      <c r="O50" s="80">
        <v>-244</v>
      </c>
      <c r="P50" s="80">
        <v>-339</v>
      </c>
      <c r="Q50" s="80">
        <v>-261</v>
      </c>
      <c r="R50" s="78">
        <v>-279</v>
      </c>
      <c r="S50" s="188">
        <v>-1123</v>
      </c>
      <c r="T50" s="78"/>
      <c r="U50" s="78"/>
    </row>
    <row r="51" spans="2:21">
      <c r="B51" s="7" t="s">
        <v>240</v>
      </c>
      <c r="C51" s="188">
        <v>0</v>
      </c>
      <c r="D51" s="188">
        <v>0</v>
      </c>
      <c r="E51" s="78">
        <v>0</v>
      </c>
      <c r="F51" s="78">
        <v>0</v>
      </c>
      <c r="G51" s="80">
        <v>0</v>
      </c>
      <c r="H51" s="78">
        <v>0</v>
      </c>
      <c r="I51" s="188">
        <v>0</v>
      </c>
      <c r="J51" s="80">
        <v>0</v>
      </c>
      <c r="K51" s="80">
        <v>0</v>
      </c>
      <c r="L51" s="80">
        <v>0</v>
      </c>
      <c r="M51" s="78">
        <v>0</v>
      </c>
      <c r="N51" s="188">
        <v>0</v>
      </c>
      <c r="O51" s="80">
        <v>0</v>
      </c>
      <c r="P51" s="80">
        <v>0</v>
      </c>
      <c r="Q51" s="80">
        <v>0</v>
      </c>
      <c r="R51" s="78">
        <v>10</v>
      </c>
      <c r="S51" s="188">
        <v>10</v>
      </c>
      <c r="T51" s="78"/>
      <c r="U51" s="78"/>
    </row>
    <row r="52" spans="2:21">
      <c r="B52" s="135" t="s">
        <v>148</v>
      </c>
      <c r="C52" s="189">
        <v>361</v>
      </c>
      <c r="D52" s="189">
        <v>1783</v>
      </c>
      <c r="E52" s="91">
        <v>2</v>
      </c>
      <c r="F52" s="91">
        <v>-262</v>
      </c>
      <c r="G52" s="93">
        <v>-149</v>
      </c>
      <c r="H52" s="91">
        <v>296</v>
      </c>
      <c r="I52" s="189">
        <v>-113</v>
      </c>
      <c r="J52" s="93">
        <v>-181</v>
      </c>
      <c r="K52" s="93">
        <v>-49</v>
      </c>
      <c r="L52" s="93">
        <v>-14</v>
      </c>
      <c r="M52" s="91">
        <v>-225</v>
      </c>
      <c r="N52" s="189">
        <v>-469</v>
      </c>
      <c r="O52" s="93">
        <v>-271</v>
      </c>
      <c r="P52" s="93">
        <v>2533</v>
      </c>
      <c r="Q52" s="93">
        <v>255</v>
      </c>
      <c r="R52" s="91">
        <v>-89</v>
      </c>
      <c r="S52" s="189">
        <v>-2428</v>
      </c>
      <c r="T52" s="78"/>
      <c r="U52" s="78"/>
    </row>
    <row r="53" spans="2:21">
      <c r="B53" s="7" t="s">
        <v>165</v>
      </c>
      <c r="C53" s="188">
        <v>660</v>
      </c>
      <c r="D53" s="188">
        <v>429</v>
      </c>
      <c r="E53" s="78">
        <v>-174</v>
      </c>
      <c r="F53" s="78">
        <v>-357</v>
      </c>
      <c r="G53" s="80">
        <v>285</v>
      </c>
      <c r="H53" s="78">
        <v>468</v>
      </c>
      <c r="I53" s="188">
        <v>222</v>
      </c>
      <c r="J53" s="80">
        <v>-103</v>
      </c>
      <c r="K53" s="80">
        <v>97</v>
      </c>
      <c r="L53" s="80">
        <v>65</v>
      </c>
      <c r="M53" s="78">
        <v>263</v>
      </c>
      <c r="N53" s="188">
        <v>322</v>
      </c>
      <c r="O53" s="80">
        <v>-183</v>
      </c>
      <c r="P53" s="80">
        <v>27</v>
      </c>
      <c r="Q53" s="80">
        <v>294</v>
      </c>
      <c r="R53" s="78">
        <v>-7</v>
      </c>
      <c r="S53" s="188">
        <v>131</v>
      </c>
      <c r="T53" s="78"/>
      <c r="U53" s="78"/>
    </row>
    <row r="54" spans="2:21">
      <c r="B54" s="7" t="s">
        <v>110</v>
      </c>
      <c r="C54" s="188">
        <v>2151</v>
      </c>
      <c r="D54" s="188">
        <v>2681</v>
      </c>
      <c r="E54" s="80">
        <v>2990</v>
      </c>
      <c r="F54" s="80">
        <v>2841</v>
      </c>
      <c r="G54" s="80">
        <v>2598</v>
      </c>
      <c r="H54" s="80">
        <v>2701</v>
      </c>
      <c r="I54" s="188">
        <v>2990</v>
      </c>
      <c r="J54" s="80">
        <v>3271</v>
      </c>
      <c r="K54" s="80">
        <v>3157</v>
      </c>
      <c r="L54" s="80">
        <v>3235</v>
      </c>
      <c r="M54" s="80">
        <v>3410</v>
      </c>
      <c r="N54" s="188">
        <v>3271</v>
      </c>
      <c r="O54" s="80">
        <v>3509</v>
      </c>
      <c r="P54" s="80">
        <v>3393</v>
      </c>
      <c r="Q54" s="80">
        <v>3515</v>
      </c>
      <c r="R54" s="80">
        <v>3734</v>
      </c>
      <c r="S54" s="188">
        <v>3509</v>
      </c>
      <c r="T54" s="78"/>
      <c r="U54" s="78"/>
    </row>
    <row r="55" spans="2:21">
      <c r="B55" s="7" t="s">
        <v>166</v>
      </c>
      <c r="C55" s="188">
        <v>-130</v>
      </c>
      <c r="D55" s="188">
        <v>-120</v>
      </c>
      <c r="E55" s="80">
        <v>25</v>
      </c>
      <c r="F55" s="80">
        <v>114</v>
      </c>
      <c r="G55" s="80">
        <v>-182</v>
      </c>
      <c r="H55" s="80">
        <v>102</v>
      </c>
      <c r="I55" s="188">
        <v>59</v>
      </c>
      <c r="J55" s="80">
        <v>-11</v>
      </c>
      <c r="K55" s="80">
        <v>-19</v>
      </c>
      <c r="L55" s="80">
        <v>110</v>
      </c>
      <c r="M55" s="80">
        <v>-164</v>
      </c>
      <c r="N55" s="188">
        <v>-84</v>
      </c>
      <c r="O55" s="80">
        <v>67</v>
      </c>
      <c r="P55" s="80">
        <v>95</v>
      </c>
      <c r="Q55" s="80">
        <v>-75</v>
      </c>
      <c r="R55" s="80">
        <v>105</v>
      </c>
      <c r="S55" s="188">
        <v>192</v>
      </c>
      <c r="T55" s="78"/>
      <c r="U55" s="78"/>
    </row>
    <row r="56" spans="2:21" ht="22.5" thickBot="1">
      <c r="B56" s="137" t="s">
        <v>111</v>
      </c>
      <c r="C56" s="190">
        <v>2681</v>
      </c>
      <c r="D56" s="190">
        <v>2990</v>
      </c>
      <c r="E56" s="97">
        <v>2841</v>
      </c>
      <c r="F56" s="97">
        <v>2598</v>
      </c>
      <c r="G56" s="97">
        <v>2701</v>
      </c>
      <c r="H56" s="97">
        <v>3271</v>
      </c>
      <c r="I56" s="190">
        <v>3271</v>
      </c>
      <c r="J56" s="97">
        <v>3157</v>
      </c>
      <c r="K56" s="97">
        <v>3235</v>
      </c>
      <c r="L56" s="97">
        <v>3410</v>
      </c>
      <c r="M56" s="97">
        <v>3509</v>
      </c>
      <c r="N56" s="190">
        <v>3509</v>
      </c>
      <c r="O56" s="97">
        <v>3393</v>
      </c>
      <c r="P56" s="97">
        <v>3515</v>
      </c>
      <c r="Q56" s="97">
        <v>3734</v>
      </c>
      <c r="R56" s="97">
        <v>3832</v>
      </c>
      <c r="S56" s="190">
        <v>3832</v>
      </c>
      <c r="T56" s="78"/>
      <c r="U56" s="78"/>
    </row>
    <row r="57" spans="2:21">
      <c r="B57" s="134" t="s">
        <v>89</v>
      </c>
      <c r="C57" s="187"/>
      <c r="D57" s="187"/>
      <c r="I57" s="187"/>
      <c r="N57" s="187"/>
      <c r="S57" s="187"/>
      <c r="T57" s="78"/>
      <c r="U57" s="78"/>
    </row>
    <row r="58" spans="2:21">
      <c r="B58" s="7" t="s">
        <v>90</v>
      </c>
      <c r="C58" s="188">
        <v>1286</v>
      </c>
      <c r="D58" s="188">
        <v>966</v>
      </c>
      <c r="E58" s="80">
        <v>821</v>
      </c>
      <c r="F58" s="80">
        <v>1020</v>
      </c>
      <c r="G58" s="80">
        <v>918</v>
      </c>
      <c r="H58" s="80">
        <v>1497</v>
      </c>
      <c r="I58" s="188">
        <v>1497</v>
      </c>
      <c r="J58" s="80">
        <v>1353</v>
      </c>
      <c r="K58" s="80">
        <v>1526.4077970000001</v>
      </c>
      <c r="L58" s="80">
        <v>1483</v>
      </c>
      <c r="M58" s="80">
        <v>1531</v>
      </c>
      <c r="N58" s="188">
        <v>1531</v>
      </c>
      <c r="O58" s="80">
        <v>1537</v>
      </c>
      <c r="P58" s="80">
        <v>1691</v>
      </c>
      <c r="Q58" s="80">
        <v>1727</v>
      </c>
      <c r="R58" s="80">
        <v>1828</v>
      </c>
      <c r="S58" s="188">
        <v>1828</v>
      </c>
      <c r="T58" s="78"/>
      <c r="U58" s="78"/>
    </row>
    <row r="59" spans="2:21">
      <c r="B59" s="7" t="s">
        <v>91</v>
      </c>
      <c r="C59" s="188">
        <v>10</v>
      </c>
      <c r="D59" s="188">
        <v>16</v>
      </c>
      <c r="E59" s="80">
        <v>28</v>
      </c>
      <c r="F59" s="80">
        <v>15</v>
      </c>
      <c r="G59" s="80">
        <v>16</v>
      </c>
      <c r="H59" s="80">
        <v>22</v>
      </c>
      <c r="I59" s="188">
        <v>22</v>
      </c>
      <c r="J59" s="80">
        <v>22</v>
      </c>
      <c r="K59" s="80">
        <v>25.325047999999999</v>
      </c>
      <c r="L59" s="80">
        <v>56</v>
      </c>
      <c r="M59" s="80">
        <v>48</v>
      </c>
      <c r="N59" s="188">
        <v>48</v>
      </c>
      <c r="O59" s="80">
        <v>54</v>
      </c>
      <c r="P59" s="80">
        <v>79</v>
      </c>
      <c r="Q59" s="80">
        <v>68</v>
      </c>
      <c r="R59" s="80">
        <v>72</v>
      </c>
      <c r="S59" s="188">
        <v>72</v>
      </c>
      <c r="T59" s="78"/>
      <c r="U59" s="78"/>
    </row>
    <row r="60" spans="2:21">
      <c r="B60" s="7" t="s">
        <v>92</v>
      </c>
      <c r="C60" s="188">
        <v>1385</v>
      </c>
      <c r="D60" s="188">
        <v>2008</v>
      </c>
      <c r="E60" s="80">
        <v>1992</v>
      </c>
      <c r="F60" s="80">
        <v>1563</v>
      </c>
      <c r="G60" s="80">
        <v>1767</v>
      </c>
      <c r="H60" s="223">
        <v>1752</v>
      </c>
      <c r="I60" s="234">
        <v>1752</v>
      </c>
      <c r="J60" s="80">
        <v>1782</v>
      </c>
      <c r="K60" s="80">
        <v>1683.505803</v>
      </c>
      <c r="L60" s="80">
        <v>1871</v>
      </c>
      <c r="M60" s="80">
        <v>1930</v>
      </c>
      <c r="N60" s="188">
        <v>1930</v>
      </c>
      <c r="O60" s="80">
        <v>1802</v>
      </c>
      <c r="P60" s="80">
        <v>1745</v>
      </c>
      <c r="Q60" s="80">
        <v>1939</v>
      </c>
      <c r="R60" s="80">
        <v>1932</v>
      </c>
      <c r="S60" s="188">
        <v>1932</v>
      </c>
      <c r="T60" s="78"/>
      <c r="U60" s="78"/>
    </row>
    <row r="61" spans="2:21" ht="22.5" thickBot="1">
      <c r="B61" s="137" t="s">
        <v>111</v>
      </c>
      <c r="C61" s="190">
        <v>2681</v>
      </c>
      <c r="D61" s="190">
        <v>2990</v>
      </c>
      <c r="E61" s="97">
        <v>2841</v>
      </c>
      <c r="F61" s="97">
        <v>2598</v>
      </c>
      <c r="G61" s="97">
        <v>2701</v>
      </c>
      <c r="H61" s="235" t="s">
        <v>101</v>
      </c>
      <c r="I61" s="236" t="s">
        <v>101</v>
      </c>
      <c r="J61" s="97">
        <v>3157</v>
      </c>
      <c r="K61" s="97">
        <v>3235</v>
      </c>
      <c r="L61" s="97">
        <v>3410</v>
      </c>
      <c r="M61" s="97">
        <v>3509</v>
      </c>
      <c r="N61" s="190">
        <v>3509</v>
      </c>
      <c r="O61" s="97">
        <v>3393</v>
      </c>
      <c r="P61" s="97">
        <v>3515</v>
      </c>
      <c r="Q61" s="97">
        <v>3734</v>
      </c>
      <c r="R61" s="97">
        <v>3824</v>
      </c>
      <c r="S61" s="190">
        <v>3824</v>
      </c>
      <c r="T61" s="78"/>
      <c r="U61" s="78"/>
    </row>
    <row r="62" spans="2:21">
      <c r="B62" s="134" t="s">
        <v>93</v>
      </c>
      <c r="C62" s="188"/>
      <c r="D62" s="188"/>
      <c r="E62" s="78"/>
      <c r="F62" s="78"/>
      <c r="G62" s="80"/>
      <c r="H62" s="78"/>
      <c r="I62" s="188"/>
      <c r="J62" s="80"/>
      <c r="K62" s="80"/>
      <c r="L62" s="80"/>
      <c r="M62" s="78"/>
      <c r="N62" s="188"/>
      <c r="O62" s="80"/>
      <c r="P62" s="80"/>
      <c r="Q62" s="80"/>
      <c r="R62" s="78"/>
      <c r="S62" s="188"/>
    </row>
    <row r="63" spans="2:21">
      <c r="B63" s="7" t="s">
        <v>94</v>
      </c>
      <c r="C63" s="188">
        <v>214</v>
      </c>
      <c r="D63" s="188">
        <v>222</v>
      </c>
      <c r="E63" s="78">
        <v>97</v>
      </c>
      <c r="F63" s="78">
        <v>113</v>
      </c>
      <c r="G63" s="80">
        <v>149</v>
      </c>
      <c r="H63" s="78">
        <v>49</v>
      </c>
      <c r="I63" s="188">
        <v>408</v>
      </c>
      <c r="J63" s="80">
        <v>123</v>
      </c>
      <c r="K63" s="80">
        <v>108</v>
      </c>
      <c r="L63" s="80">
        <v>112</v>
      </c>
      <c r="M63" s="78">
        <v>119</v>
      </c>
      <c r="N63" s="188">
        <v>462</v>
      </c>
      <c r="O63" s="80">
        <v>91</v>
      </c>
      <c r="P63" s="80">
        <v>126</v>
      </c>
      <c r="Q63" s="80">
        <v>104</v>
      </c>
      <c r="R63" s="78">
        <v>210</v>
      </c>
      <c r="S63" s="188">
        <v>531</v>
      </c>
      <c r="T63" s="78"/>
      <c r="U63" s="78"/>
    </row>
    <row r="64" spans="2:21">
      <c r="B64" s="7" t="s">
        <v>188</v>
      </c>
      <c r="C64" s="188">
        <v>191</v>
      </c>
      <c r="D64" s="188">
        <v>199</v>
      </c>
      <c r="E64" s="78">
        <v>52</v>
      </c>
      <c r="F64" s="78">
        <v>118</v>
      </c>
      <c r="G64" s="80">
        <v>39</v>
      </c>
      <c r="H64" s="78">
        <v>46</v>
      </c>
      <c r="I64" s="188">
        <v>255</v>
      </c>
      <c r="J64" s="80">
        <v>29</v>
      </c>
      <c r="K64" s="80">
        <v>86</v>
      </c>
      <c r="L64" s="80">
        <v>63</v>
      </c>
      <c r="M64" s="78">
        <v>77</v>
      </c>
      <c r="N64" s="188">
        <v>255</v>
      </c>
      <c r="O64" s="80">
        <v>21</v>
      </c>
      <c r="P64" s="80">
        <v>231</v>
      </c>
      <c r="Q64" s="80">
        <v>74</v>
      </c>
      <c r="R64" s="78">
        <v>119</v>
      </c>
      <c r="S64" s="188">
        <v>445</v>
      </c>
      <c r="T64" s="78"/>
      <c r="U64" s="78"/>
    </row>
    <row r="65" spans="2:21">
      <c r="B65" s="7" t="s">
        <v>123</v>
      </c>
      <c r="C65" s="188">
        <v>67</v>
      </c>
      <c r="D65" s="188">
        <v>92</v>
      </c>
      <c r="E65" s="80">
        <v>32</v>
      </c>
      <c r="F65" s="80">
        <v>38</v>
      </c>
      <c r="G65" s="80">
        <v>33</v>
      </c>
      <c r="H65" s="223">
        <v>30</v>
      </c>
      <c r="I65" s="234">
        <v>133</v>
      </c>
      <c r="J65" s="80">
        <v>38</v>
      </c>
      <c r="K65" s="80">
        <v>43</v>
      </c>
      <c r="L65" s="80">
        <v>43</v>
      </c>
      <c r="M65" s="78">
        <v>50</v>
      </c>
      <c r="N65" s="188">
        <v>174</v>
      </c>
      <c r="O65" s="80">
        <v>38</v>
      </c>
      <c r="P65" s="80">
        <v>44</v>
      </c>
      <c r="Q65" s="80">
        <v>42</v>
      </c>
      <c r="R65" s="78">
        <v>43</v>
      </c>
      <c r="S65" s="188">
        <v>167</v>
      </c>
      <c r="T65" s="78"/>
      <c r="U65" s="78"/>
    </row>
    <row r="66" spans="2:21">
      <c r="B66" s="134" t="s">
        <v>95</v>
      </c>
      <c r="C66" s="188"/>
      <c r="D66" s="188"/>
      <c r="E66" s="78"/>
      <c r="F66" s="78"/>
      <c r="G66" s="80"/>
      <c r="H66" s="78"/>
      <c r="I66" s="188"/>
      <c r="J66" s="80"/>
      <c r="K66" s="80"/>
      <c r="L66" s="80"/>
      <c r="M66" s="78"/>
      <c r="N66" s="188"/>
      <c r="O66" s="80"/>
      <c r="P66" s="80"/>
      <c r="Q66" s="80"/>
      <c r="R66" s="78"/>
      <c r="S66" s="188"/>
      <c r="T66" s="78"/>
      <c r="U66" s="78"/>
    </row>
    <row r="67" spans="2:21" ht="43.5">
      <c r="B67" s="7" t="s">
        <v>216</v>
      </c>
      <c r="C67" s="188">
        <v>135</v>
      </c>
      <c r="D67" s="188">
        <v>148</v>
      </c>
      <c r="E67" s="78">
        <v>20</v>
      </c>
      <c r="F67" s="78">
        <v>20</v>
      </c>
      <c r="G67" s="80">
        <v>3</v>
      </c>
      <c r="H67" s="78">
        <v>30</v>
      </c>
      <c r="I67" s="188">
        <v>73</v>
      </c>
      <c r="J67" s="80">
        <v>20</v>
      </c>
      <c r="K67" s="80">
        <v>54</v>
      </c>
      <c r="L67" s="80">
        <v>66</v>
      </c>
      <c r="M67" s="78">
        <v>15</v>
      </c>
      <c r="N67" s="188">
        <v>155</v>
      </c>
      <c r="O67" s="80">
        <v>15</v>
      </c>
      <c r="P67" s="80">
        <v>9</v>
      </c>
      <c r="Q67" s="80">
        <v>4</v>
      </c>
      <c r="R67" s="78">
        <v>66</v>
      </c>
      <c r="S67" s="188">
        <v>94</v>
      </c>
      <c r="T67" s="78"/>
      <c r="U67" s="78"/>
    </row>
    <row r="68" spans="2:21">
      <c r="B68" s="7" t="s">
        <v>96</v>
      </c>
      <c r="C68" s="188">
        <v>20</v>
      </c>
      <c r="D68" s="188">
        <v>18</v>
      </c>
      <c r="E68" s="78">
        <v>6</v>
      </c>
      <c r="F68" s="78">
        <v>4</v>
      </c>
      <c r="G68" s="78">
        <v>0</v>
      </c>
      <c r="H68" s="78">
        <v>12</v>
      </c>
      <c r="I68" s="188">
        <v>22</v>
      </c>
      <c r="J68" s="80">
        <v>-2</v>
      </c>
      <c r="K68" s="80">
        <v>-1</v>
      </c>
      <c r="L68" s="80">
        <v>31</v>
      </c>
      <c r="M68" s="78">
        <v>19</v>
      </c>
      <c r="N68" s="188">
        <v>47</v>
      </c>
      <c r="O68" s="80">
        <v>25</v>
      </c>
      <c r="P68" s="80">
        <v>1</v>
      </c>
      <c r="Q68" s="80">
        <v>14</v>
      </c>
      <c r="R68" s="78">
        <v>10</v>
      </c>
      <c r="S68" s="188">
        <v>50</v>
      </c>
      <c r="T68" s="78"/>
      <c r="U68" s="78"/>
    </row>
    <row r="69" spans="2:21">
      <c r="B69" s="7" t="s">
        <v>193</v>
      </c>
      <c r="C69" s="188">
        <v>24</v>
      </c>
      <c r="D69" s="188">
        <v>0</v>
      </c>
      <c r="E69" s="78">
        <v>0</v>
      </c>
      <c r="F69" s="78">
        <v>0</v>
      </c>
      <c r="G69" s="78">
        <v>0</v>
      </c>
      <c r="H69" s="78">
        <v>0</v>
      </c>
      <c r="I69" s="188">
        <v>0</v>
      </c>
      <c r="J69" s="80">
        <v>26</v>
      </c>
      <c r="K69" s="80">
        <v>2</v>
      </c>
      <c r="L69" s="80">
        <v>-26</v>
      </c>
      <c r="M69" s="78">
        <v>0</v>
      </c>
      <c r="N69" s="188">
        <v>2</v>
      </c>
      <c r="O69" s="80">
        <v>0</v>
      </c>
      <c r="P69" s="80">
        <v>331</v>
      </c>
      <c r="Q69" s="80">
        <v>0</v>
      </c>
      <c r="R69" s="78">
        <v>-4</v>
      </c>
      <c r="S69" s="188">
        <v>327</v>
      </c>
      <c r="T69" s="78"/>
      <c r="U69" s="78"/>
    </row>
    <row r="70" spans="2:21">
      <c r="B70" s="7" t="s">
        <v>244</v>
      </c>
      <c r="C70" s="188">
        <v>0</v>
      </c>
      <c r="D70" s="188">
        <v>0</v>
      </c>
      <c r="E70" s="78">
        <v>0</v>
      </c>
      <c r="F70" s="78">
        <v>0</v>
      </c>
      <c r="G70" s="78">
        <v>0</v>
      </c>
      <c r="H70" s="78">
        <v>0</v>
      </c>
      <c r="I70" s="188">
        <v>0</v>
      </c>
      <c r="J70" s="80">
        <v>0</v>
      </c>
      <c r="K70" s="80">
        <v>0</v>
      </c>
      <c r="L70" s="80">
        <v>0</v>
      </c>
      <c r="M70" s="78">
        <v>0</v>
      </c>
      <c r="N70" s="188">
        <v>0</v>
      </c>
      <c r="O70" s="80">
        <v>0</v>
      </c>
      <c r="P70" s="80">
        <v>0</v>
      </c>
      <c r="Q70" s="80">
        <v>10</v>
      </c>
      <c r="R70" s="78">
        <v>23</v>
      </c>
      <c r="S70" s="188">
        <v>33</v>
      </c>
      <c r="T70" s="78"/>
      <c r="U70" s="78"/>
    </row>
    <row r="71" spans="2:21">
      <c r="B71" s="7" t="s">
        <v>241</v>
      </c>
      <c r="C71" s="188">
        <v>0</v>
      </c>
      <c r="D71" s="188">
        <v>0</v>
      </c>
      <c r="E71" s="78">
        <v>0</v>
      </c>
      <c r="F71" s="78">
        <v>0</v>
      </c>
      <c r="G71" s="78">
        <v>0</v>
      </c>
      <c r="H71" s="78">
        <v>0</v>
      </c>
      <c r="I71" s="188">
        <v>0</v>
      </c>
      <c r="J71" s="80">
        <v>0</v>
      </c>
      <c r="K71" s="80">
        <v>0</v>
      </c>
      <c r="L71" s="80">
        <v>0</v>
      </c>
      <c r="M71" s="78">
        <v>0</v>
      </c>
      <c r="N71" s="188">
        <v>0</v>
      </c>
      <c r="O71" s="80">
        <v>0</v>
      </c>
      <c r="P71" s="80">
        <v>0</v>
      </c>
      <c r="Q71" s="80">
        <v>0</v>
      </c>
      <c r="R71" s="78">
        <v>17</v>
      </c>
      <c r="S71" s="188">
        <v>17</v>
      </c>
      <c r="T71" s="78"/>
      <c r="U71" s="78"/>
    </row>
    <row r="72" spans="2:21">
      <c r="B72" s="7" t="s">
        <v>97</v>
      </c>
      <c r="C72" s="188">
        <v>60</v>
      </c>
      <c r="D72" s="188">
        <v>0</v>
      </c>
      <c r="E72" s="78">
        <v>0</v>
      </c>
      <c r="F72" s="78">
        <v>0</v>
      </c>
      <c r="G72" s="78">
        <v>0</v>
      </c>
      <c r="H72" s="78">
        <v>0</v>
      </c>
      <c r="I72" s="188">
        <v>0</v>
      </c>
      <c r="J72" s="80">
        <v>0</v>
      </c>
      <c r="K72" s="80">
        <v>0</v>
      </c>
      <c r="L72" s="80">
        <v>0</v>
      </c>
      <c r="M72" s="78">
        <v>0</v>
      </c>
      <c r="N72" s="188">
        <v>0</v>
      </c>
      <c r="O72" s="80">
        <v>0</v>
      </c>
      <c r="P72" s="80">
        <v>0</v>
      </c>
      <c r="Q72" s="80">
        <v>0</v>
      </c>
      <c r="R72" s="78">
        <v>0</v>
      </c>
      <c r="S72" s="188">
        <v>0</v>
      </c>
      <c r="T72" s="78"/>
      <c r="U72" s="78"/>
    </row>
    <row r="73" spans="2:21">
      <c r="B73" s="7" t="s">
        <v>98</v>
      </c>
      <c r="C73" s="188">
        <v>13631</v>
      </c>
      <c r="D73" s="188">
        <v>0</v>
      </c>
      <c r="E73" s="78">
        <v>0</v>
      </c>
      <c r="F73" s="78">
        <v>0</v>
      </c>
      <c r="G73" s="78">
        <v>0</v>
      </c>
      <c r="H73" s="78">
        <v>0</v>
      </c>
      <c r="I73" s="188">
        <v>0</v>
      </c>
      <c r="J73" s="80">
        <v>0</v>
      </c>
      <c r="K73" s="80">
        <v>0</v>
      </c>
      <c r="L73" s="80">
        <v>0</v>
      </c>
      <c r="M73" s="78">
        <v>0</v>
      </c>
      <c r="N73" s="188">
        <v>0</v>
      </c>
      <c r="O73" s="80">
        <v>0</v>
      </c>
      <c r="P73" s="80">
        <v>0</v>
      </c>
      <c r="Q73" s="80">
        <v>0</v>
      </c>
      <c r="R73" s="78">
        <v>0</v>
      </c>
      <c r="S73" s="188">
        <v>0</v>
      </c>
      <c r="T73" s="78"/>
      <c r="U73" s="78"/>
    </row>
    <row r="74" spans="2:21">
      <c r="B74" s="7" t="s">
        <v>99</v>
      </c>
      <c r="C74" s="188" t="s">
        <v>83</v>
      </c>
      <c r="D74" s="188">
        <v>0</v>
      </c>
      <c r="E74" s="78">
        <v>0</v>
      </c>
      <c r="F74" s="78">
        <v>0</v>
      </c>
      <c r="G74" s="78">
        <v>0</v>
      </c>
      <c r="H74" s="80">
        <v>5267</v>
      </c>
      <c r="I74" s="188">
        <v>5267</v>
      </c>
      <c r="J74" s="80">
        <v>0</v>
      </c>
      <c r="K74" s="80">
        <v>0</v>
      </c>
      <c r="L74" s="80">
        <v>0</v>
      </c>
      <c r="M74" s="80">
        <v>0</v>
      </c>
      <c r="N74" s="188">
        <v>0</v>
      </c>
      <c r="O74" s="80">
        <v>0</v>
      </c>
      <c r="P74" s="80">
        <v>0</v>
      </c>
      <c r="Q74" s="80">
        <v>0</v>
      </c>
      <c r="R74" s="80">
        <v>0</v>
      </c>
      <c r="S74" s="188">
        <v>0</v>
      </c>
      <c r="T74" s="78"/>
      <c r="U74" s="78"/>
    </row>
    <row r="75" spans="2:21">
      <c r="B75" s="7" t="s">
        <v>100</v>
      </c>
      <c r="C75" s="188" t="s">
        <v>83</v>
      </c>
      <c r="D75" s="188">
        <v>0</v>
      </c>
      <c r="E75" s="78">
        <v>0</v>
      </c>
      <c r="F75" s="78">
        <v>0</v>
      </c>
      <c r="G75" s="78">
        <v>0</v>
      </c>
      <c r="H75" s="80">
        <v>4622</v>
      </c>
      <c r="I75" s="188">
        <v>4622</v>
      </c>
      <c r="J75" s="80">
        <v>0</v>
      </c>
      <c r="K75" s="80">
        <v>0</v>
      </c>
      <c r="L75" s="80">
        <v>0</v>
      </c>
      <c r="M75" s="80">
        <v>0</v>
      </c>
      <c r="N75" s="188">
        <v>0</v>
      </c>
      <c r="O75" s="80">
        <v>0</v>
      </c>
      <c r="P75" s="80">
        <v>0</v>
      </c>
      <c r="Q75" s="80">
        <v>0</v>
      </c>
      <c r="R75" s="80">
        <v>0</v>
      </c>
      <c r="S75" s="188">
        <v>0</v>
      </c>
      <c r="T75" s="78"/>
      <c r="U75" s="78"/>
    </row>
    <row r="76" spans="2:21" ht="22.5">
      <c r="B76" s="7" t="s">
        <v>242</v>
      </c>
      <c r="C76" s="188" t="s">
        <v>102</v>
      </c>
      <c r="D76" s="188">
        <v>21</v>
      </c>
      <c r="E76" s="78">
        <v>0</v>
      </c>
      <c r="F76" s="78">
        <v>0</v>
      </c>
      <c r="G76" s="80">
        <v>0</v>
      </c>
      <c r="H76" s="78">
        <v>0</v>
      </c>
      <c r="I76" s="188">
        <v>0</v>
      </c>
      <c r="J76" s="80">
        <v>0</v>
      </c>
      <c r="K76" s="80">
        <v>0</v>
      </c>
      <c r="L76" s="80" t="s">
        <v>83</v>
      </c>
      <c r="M76" s="80">
        <v>15</v>
      </c>
      <c r="N76" s="188">
        <v>15</v>
      </c>
      <c r="O76" s="80">
        <v>91</v>
      </c>
      <c r="P76" s="80">
        <v>77</v>
      </c>
      <c r="Q76" s="80">
        <v>52</v>
      </c>
      <c r="R76" s="80">
        <v>75</v>
      </c>
      <c r="S76" s="188">
        <v>75</v>
      </c>
      <c r="T76" s="78"/>
      <c r="U76" s="78"/>
    </row>
    <row r="77" spans="2:21" ht="22.5">
      <c r="B77" s="7" t="s">
        <v>243</v>
      </c>
      <c r="C77" s="188" t="s">
        <v>83</v>
      </c>
      <c r="D77" s="188">
        <v>0</v>
      </c>
      <c r="E77" s="78">
        <v>0</v>
      </c>
      <c r="F77" s="78">
        <v>0</v>
      </c>
      <c r="G77" s="78">
        <v>0</v>
      </c>
      <c r="H77" s="80">
        <v>0</v>
      </c>
      <c r="I77" s="188">
        <v>0</v>
      </c>
      <c r="J77" s="80">
        <v>0</v>
      </c>
      <c r="K77" s="80">
        <v>0</v>
      </c>
      <c r="L77" s="80">
        <v>0</v>
      </c>
      <c r="M77" s="80">
        <v>0</v>
      </c>
      <c r="N77" s="188">
        <v>0</v>
      </c>
      <c r="O77" s="80">
        <v>0</v>
      </c>
      <c r="P77" s="80">
        <v>0</v>
      </c>
      <c r="Q77" s="80">
        <v>0</v>
      </c>
      <c r="R77" s="80">
        <v>72</v>
      </c>
      <c r="S77" s="188">
        <v>72</v>
      </c>
      <c r="T77" s="78"/>
      <c r="U77" s="78"/>
    </row>
    <row r="78" spans="2:21" ht="22.5">
      <c r="B78" s="7" t="s">
        <v>219</v>
      </c>
      <c r="C78" s="188" t="s">
        <v>83</v>
      </c>
      <c r="D78" s="188">
        <v>0</v>
      </c>
      <c r="E78" s="78">
        <v>0</v>
      </c>
      <c r="F78" s="78">
        <v>0</v>
      </c>
      <c r="G78" s="78">
        <v>0</v>
      </c>
      <c r="H78" s="80">
        <v>0</v>
      </c>
      <c r="I78" s="188">
        <v>0</v>
      </c>
      <c r="J78" s="80">
        <v>0</v>
      </c>
      <c r="K78" s="80">
        <v>0</v>
      </c>
      <c r="L78" s="80">
        <v>0</v>
      </c>
      <c r="M78" s="80">
        <v>0</v>
      </c>
      <c r="N78" s="188">
        <v>0</v>
      </c>
      <c r="O78" s="80">
        <v>0</v>
      </c>
      <c r="P78" s="80">
        <v>8</v>
      </c>
      <c r="Q78" s="80">
        <v>23</v>
      </c>
      <c r="R78" s="80">
        <v>0</v>
      </c>
      <c r="S78" s="188">
        <v>0</v>
      </c>
      <c r="T78" s="78"/>
      <c r="U78" s="78"/>
    </row>
    <row r="79" spans="2:21" ht="22.5">
      <c r="B79" s="7" t="s">
        <v>220</v>
      </c>
      <c r="C79" s="188" t="s">
        <v>83</v>
      </c>
      <c r="D79" s="188">
        <v>0</v>
      </c>
      <c r="E79" s="78">
        <v>0</v>
      </c>
      <c r="F79" s="78">
        <v>0</v>
      </c>
      <c r="G79" s="78">
        <v>0</v>
      </c>
      <c r="H79" s="80">
        <v>0</v>
      </c>
      <c r="I79" s="188">
        <v>0</v>
      </c>
      <c r="J79" s="80">
        <v>0</v>
      </c>
      <c r="K79" s="80">
        <v>0</v>
      </c>
      <c r="L79" s="80">
        <v>0</v>
      </c>
      <c r="M79" s="80">
        <v>0</v>
      </c>
      <c r="N79" s="188">
        <v>0</v>
      </c>
      <c r="O79" s="80">
        <v>0</v>
      </c>
      <c r="P79" s="80">
        <v>8</v>
      </c>
      <c r="Q79" s="80">
        <v>9</v>
      </c>
      <c r="R79" s="80">
        <v>0</v>
      </c>
      <c r="S79" s="188">
        <v>0</v>
      </c>
      <c r="T79" s="78"/>
      <c r="U79" s="78"/>
    </row>
    <row r="80" spans="2:21" ht="22.5">
      <c r="B80" s="7" t="s">
        <v>221</v>
      </c>
      <c r="C80" s="188" t="s">
        <v>83</v>
      </c>
      <c r="D80" s="188">
        <v>0</v>
      </c>
      <c r="E80" s="78">
        <v>0</v>
      </c>
      <c r="F80" s="78">
        <v>0</v>
      </c>
      <c r="G80" s="78">
        <v>0</v>
      </c>
      <c r="H80" s="80">
        <v>0</v>
      </c>
      <c r="I80" s="188">
        <v>0</v>
      </c>
      <c r="J80" s="80">
        <v>0</v>
      </c>
      <c r="K80" s="80">
        <v>0</v>
      </c>
      <c r="L80" s="80">
        <v>0</v>
      </c>
      <c r="M80" s="80">
        <v>0</v>
      </c>
      <c r="N80" s="188">
        <v>0</v>
      </c>
      <c r="O80" s="80">
        <v>0</v>
      </c>
      <c r="P80" s="80">
        <v>11</v>
      </c>
      <c r="Q80" s="80">
        <v>0</v>
      </c>
      <c r="R80" s="80">
        <v>0</v>
      </c>
      <c r="S80" s="188">
        <v>0</v>
      </c>
      <c r="T80" s="78"/>
      <c r="U80" s="78"/>
    </row>
    <row r="81" spans="2:22" ht="22.5">
      <c r="B81" s="7" t="s">
        <v>222</v>
      </c>
      <c r="C81" s="188" t="s">
        <v>83</v>
      </c>
      <c r="D81" s="188">
        <v>0</v>
      </c>
      <c r="E81" s="78">
        <v>0</v>
      </c>
      <c r="F81" s="78">
        <v>0</v>
      </c>
      <c r="G81" s="78">
        <v>0</v>
      </c>
      <c r="H81" s="80">
        <v>0</v>
      </c>
      <c r="I81" s="188">
        <v>0</v>
      </c>
      <c r="J81" s="80">
        <v>0</v>
      </c>
      <c r="K81" s="80">
        <v>0</v>
      </c>
      <c r="L81" s="80">
        <v>0</v>
      </c>
      <c r="M81" s="80">
        <v>0</v>
      </c>
      <c r="N81" s="188">
        <v>0</v>
      </c>
      <c r="O81" s="80">
        <v>0</v>
      </c>
      <c r="P81" s="80">
        <v>29</v>
      </c>
      <c r="Q81" s="80">
        <v>29</v>
      </c>
      <c r="R81" s="80">
        <v>29</v>
      </c>
      <c r="S81" s="188">
        <v>29</v>
      </c>
      <c r="T81" s="78"/>
      <c r="U81" s="78"/>
    </row>
    <row r="82" spans="2:22" ht="22.5">
      <c r="B82" s="260" t="s">
        <v>223</v>
      </c>
      <c r="C82" s="261" t="s">
        <v>83</v>
      </c>
      <c r="D82" s="261">
        <v>0</v>
      </c>
      <c r="E82" s="81">
        <v>0</v>
      </c>
      <c r="F82" s="81">
        <v>0</v>
      </c>
      <c r="G82" s="81">
        <v>0</v>
      </c>
      <c r="H82" s="83">
        <v>0</v>
      </c>
      <c r="I82" s="261">
        <v>0</v>
      </c>
      <c r="J82" s="83">
        <v>0</v>
      </c>
      <c r="K82" s="83">
        <v>0</v>
      </c>
      <c r="L82" s="83">
        <v>0</v>
      </c>
      <c r="M82" s="83">
        <v>0</v>
      </c>
      <c r="N82" s="261">
        <v>0</v>
      </c>
      <c r="O82" s="83">
        <v>0</v>
      </c>
      <c r="P82" s="83">
        <v>17</v>
      </c>
      <c r="Q82" s="83">
        <v>8</v>
      </c>
      <c r="R82" s="83">
        <v>6</v>
      </c>
      <c r="S82" s="261">
        <v>6</v>
      </c>
      <c r="T82" s="78"/>
      <c r="U82" s="78"/>
    </row>
    <row r="84" spans="2:22" ht="42.6" customHeight="1">
      <c r="B84" s="304" t="s">
        <v>235</v>
      </c>
      <c r="C84" s="304"/>
      <c r="D84" s="304"/>
      <c r="E84" s="304"/>
      <c r="F84" s="304"/>
      <c r="G84" s="304"/>
      <c r="H84" s="304"/>
      <c r="I84" s="304"/>
      <c r="J84" s="304"/>
      <c r="K84" s="304"/>
      <c r="L84" s="304"/>
      <c r="M84" s="304"/>
      <c r="N84" s="304"/>
      <c r="O84" s="304"/>
      <c r="P84" s="304"/>
      <c r="Q84" s="262"/>
      <c r="R84" s="262"/>
      <c r="S84" s="262"/>
      <c r="V84" s="262"/>
    </row>
    <row r="85" spans="2:22">
      <c r="B85" s="304" t="s">
        <v>218</v>
      </c>
      <c r="C85" s="304"/>
      <c r="D85" s="304"/>
      <c r="E85" s="304"/>
      <c r="F85" s="304"/>
      <c r="G85" s="304"/>
      <c r="H85" s="304"/>
      <c r="I85" s="304"/>
      <c r="J85" s="304"/>
      <c r="K85" s="304"/>
      <c r="L85" s="304"/>
      <c r="M85" s="304"/>
      <c r="N85" s="304"/>
      <c r="O85" s="304"/>
      <c r="P85" s="304"/>
      <c r="Q85" s="262"/>
      <c r="R85" s="262"/>
      <c r="S85" s="262"/>
      <c r="V85" s="262"/>
    </row>
    <row r="86" spans="2:22">
      <c r="T86" s="262"/>
      <c r="U86" s="262"/>
    </row>
    <row r="87" spans="2:22">
      <c r="T87" s="262"/>
      <c r="U87" s="262"/>
    </row>
  </sheetData>
  <mergeCells count="3">
    <mergeCell ref="B84:P84"/>
    <mergeCell ref="B85:P85"/>
    <mergeCell ref="B2:S2"/>
  </mergeCells>
  <phoneticPr fontId="33" type="noConversion"/>
  <printOptions horizontalCentered="1"/>
  <pageMargins left="0" right="0" top="0.39370078740157483" bottom="0" header="0" footer="0"/>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5E92-02FB-46A9-83C6-52FFD1DF458C}">
  <sheetPr codeName="Sheet6">
    <tabColor rgb="FF002060"/>
  </sheetPr>
  <dimension ref="A1"/>
  <sheetViews>
    <sheetView showGridLines="0" zoomScale="70" zoomScaleNormal="70" workbookViewId="0">
      <selection activeCell="L33" sqref="L33"/>
    </sheetView>
  </sheetViews>
  <sheetFormatPr defaultRowHeight="15"/>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0799-253E-45D8-9CA8-404419E1E2B9}">
  <sheetPr codeName="Sheet7">
    <pageSetUpPr fitToPage="1"/>
  </sheetPr>
  <dimension ref="B1:AD79"/>
  <sheetViews>
    <sheetView showGridLines="0" zoomScale="70" zoomScaleNormal="70" zoomScaleSheetLayoutView="80" workbookViewId="0">
      <selection activeCell="A17" sqref="A17"/>
    </sheetView>
  </sheetViews>
  <sheetFormatPr defaultColWidth="9.42578125" defaultRowHeight="21.75"/>
  <cols>
    <col min="1" max="1" width="1.5703125" style="21" customWidth="1"/>
    <col min="2" max="2" width="44.42578125" style="30" customWidth="1"/>
    <col min="3" max="6" width="9.5703125" style="21" hidden="1" customWidth="1"/>
    <col min="7" max="7" width="9.5703125" style="21" customWidth="1"/>
    <col min="8" max="11" width="9.5703125" style="21" hidden="1" customWidth="1"/>
    <col min="12" max="22" width="9.5703125" style="21" customWidth="1"/>
    <col min="23" max="24" width="9.42578125" style="21" customWidth="1"/>
    <col min="25" max="16384" width="9.42578125" style="21"/>
  </cols>
  <sheetData>
    <row r="1" spans="2:30" s="6" customFormat="1" ht="28.5">
      <c r="B1" s="301" t="s">
        <v>57</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row>
    <row r="2" spans="2:30" ht="13.5" customHeight="1"/>
    <row r="3" spans="2:30" ht="23.25">
      <c r="B3" s="305" t="s">
        <v>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row>
    <row r="4" spans="2:30" s="29" customFormat="1">
      <c r="B4" s="40" t="s">
        <v>1</v>
      </c>
      <c r="C4" s="41" t="s">
        <v>11</v>
      </c>
      <c r="D4" s="41" t="s">
        <v>12</v>
      </c>
      <c r="E4" s="41" t="s">
        <v>13</v>
      </c>
      <c r="F4" s="41" t="s">
        <v>14</v>
      </c>
      <c r="G4" s="41" t="s">
        <v>15</v>
      </c>
      <c r="H4" s="41" t="s">
        <v>16</v>
      </c>
      <c r="I4" s="41" t="s">
        <v>17</v>
      </c>
      <c r="J4" s="41" t="s">
        <v>18</v>
      </c>
      <c r="K4" s="41" t="s">
        <v>19</v>
      </c>
      <c r="L4" s="41" t="s">
        <v>0</v>
      </c>
      <c r="M4" s="41" t="s">
        <v>20</v>
      </c>
      <c r="N4" s="41" t="s">
        <v>21</v>
      </c>
      <c r="O4" s="41" t="s">
        <v>81</v>
      </c>
      <c r="P4" s="41" t="s">
        <v>82</v>
      </c>
      <c r="Q4" s="41" t="s">
        <v>80</v>
      </c>
      <c r="R4" s="42" t="s">
        <v>108</v>
      </c>
      <c r="S4" s="41" t="s">
        <v>135</v>
      </c>
      <c r="T4" s="41" t="s">
        <v>161</v>
      </c>
      <c r="U4" s="41" t="s">
        <v>168</v>
      </c>
      <c r="V4" s="41" t="s">
        <v>169</v>
      </c>
      <c r="W4" s="42" t="s">
        <v>208</v>
      </c>
      <c r="X4" s="42" t="s">
        <v>217</v>
      </c>
      <c r="Y4" s="42" t="s">
        <v>224</v>
      </c>
      <c r="Z4" s="41" t="s">
        <v>238</v>
      </c>
      <c r="AA4" s="41" t="s">
        <v>239</v>
      </c>
    </row>
    <row r="5" spans="2:30" s="71" customFormat="1" ht="21.75" customHeight="1">
      <c r="B5" s="138" t="s">
        <v>146</v>
      </c>
      <c r="C5" s="274">
        <v>102.02853933893951</v>
      </c>
      <c r="D5" s="258">
        <v>-443.70293688525379</v>
      </c>
      <c r="E5" s="274">
        <v>-240.98445601727764</v>
      </c>
      <c r="F5" s="274">
        <v>-175.11980518467408</v>
      </c>
      <c r="G5" s="275">
        <v>-757</v>
      </c>
      <c r="H5" s="274">
        <v>-82.788327439205645</v>
      </c>
      <c r="I5" s="274">
        <v>-0.13815231955733509</v>
      </c>
      <c r="J5" s="274">
        <v>-160.86937774834536</v>
      </c>
      <c r="K5" s="274">
        <v>-125.78758468049708</v>
      </c>
      <c r="L5" s="275">
        <v>-370</v>
      </c>
      <c r="M5" s="274">
        <v>-111</v>
      </c>
      <c r="N5" s="274">
        <v>64</v>
      </c>
      <c r="O5" s="274">
        <v>-262</v>
      </c>
      <c r="P5" s="85">
        <v>-902</v>
      </c>
      <c r="Q5" s="275">
        <v>-1211</v>
      </c>
      <c r="R5" s="274">
        <v>-177</v>
      </c>
      <c r="S5" s="274">
        <v>297</v>
      </c>
      <c r="T5" s="274">
        <v>-114</v>
      </c>
      <c r="U5" s="85">
        <v>156</v>
      </c>
      <c r="V5" s="275">
        <v>162</v>
      </c>
      <c r="W5" s="274">
        <v>335</v>
      </c>
      <c r="X5" s="274">
        <v>37</v>
      </c>
      <c r="Y5" s="274">
        <v>-789</v>
      </c>
      <c r="Z5" s="85">
        <v>10</v>
      </c>
      <c r="AA5" s="275">
        <v>-407</v>
      </c>
      <c r="AB5" s="29"/>
      <c r="AC5" s="29"/>
    </row>
    <row r="6" spans="2:30" s="29" customFormat="1">
      <c r="B6" s="139" t="s">
        <v>59</v>
      </c>
      <c r="C6" s="162"/>
      <c r="D6" s="162"/>
      <c r="E6" s="162"/>
      <c r="F6" s="162"/>
      <c r="G6" s="163"/>
      <c r="H6" s="162"/>
      <c r="I6" s="162"/>
      <c r="J6" s="162"/>
      <c r="K6" s="162"/>
      <c r="L6" s="163"/>
      <c r="M6" s="164"/>
      <c r="N6" s="164"/>
      <c r="O6" s="164"/>
      <c r="P6" s="164"/>
      <c r="Q6" s="163"/>
      <c r="R6" s="164"/>
      <c r="S6" s="164"/>
      <c r="T6" s="164"/>
      <c r="U6" s="164"/>
      <c r="V6" s="163"/>
      <c r="W6" s="164"/>
      <c r="X6" s="164"/>
      <c r="Y6" s="164"/>
      <c r="Z6" s="164"/>
      <c r="AA6" s="163"/>
    </row>
    <row r="7" spans="2:30" s="29" customFormat="1">
      <c r="B7" s="140" t="s">
        <v>164</v>
      </c>
      <c r="C7" s="164">
        <v>46</v>
      </c>
      <c r="D7" s="164">
        <v>128</v>
      </c>
      <c r="E7" s="164">
        <v>2</v>
      </c>
      <c r="F7" s="164">
        <v>19</v>
      </c>
      <c r="G7" s="163">
        <v>193.93442434352696</v>
      </c>
      <c r="H7" s="164">
        <v>-1</v>
      </c>
      <c r="I7" s="164">
        <v>48</v>
      </c>
      <c r="J7" s="164">
        <v>52</v>
      </c>
      <c r="K7" s="164">
        <v>-24</v>
      </c>
      <c r="L7" s="163">
        <v>75</v>
      </c>
      <c r="M7" s="164">
        <v>-41</v>
      </c>
      <c r="N7" s="164">
        <v>86</v>
      </c>
      <c r="O7" s="164">
        <v>-11</v>
      </c>
      <c r="P7" s="164">
        <v>86</v>
      </c>
      <c r="Q7" s="163">
        <v>120</v>
      </c>
      <c r="R7" s="164">
        <v>15</v>
      </c>
      <c r="S7" s="164">
        <v>53</v>
      </c>
      <c r="T7" s="164">
        <v>-16</v>
      </c>
      <c r="U7" s="164">
        <v>-198</v>
      </c>
      <c r="V7" s="163">
        <v>-146</v>
      </c>
      <c r="W7" s="164">
        <v>19</v>
      </c>
      <c r="X7" s="164">
        <v>168</v>
      </c>
      <c r="Y7" s="164">
        <v>-45</v>
      </c>
      <c r="Z7" s="164">
        <v>144</v>
      </c>
      <c r="AA7" s="163">
        <v>286</v>
      </c>
    </row>
    <row r="8" spans="2:30" s="29" customFormat="1">
      <c r="B8" s="140" t="s">
        <v>9</v>
      </c>
      <c r="C8" s="162">
        <v>-88</v>
      </c>
      <c r="D8" s="162">
        <v>16</v>
      </c>
      <c r="E8" s="162">
        <v>-97</v>
      </c>
      <c r="F8" s="162">
        <v>68</v>
      </c>
      <c r="G8" s="163">
        <v>-101</v>
      </c>
      <c r="H8" s="162">
        <v>-91</v>
      </c>
      <c r="I8" s="162">
        <v>27</v>
      </c>
      <c r="J8" s="162">
        <v>-32</v>
      </c>
      <c r="K8" s="162">
        <v>91</v>
      </c>
      <c r="L8" s="163">
        <v>-5</v>
      </c>
      <c r="M8" s="164">
        <v>45</v>
      </c>
      <c r="N8" s="164">
        <v>-10</v>
      </c>
      <c r="O8" s="164">
        <v>44</v>
      </c>
      <c r="P8" s="164">
        <v>78</v>
      </c>
      <c r="Q8" s="163">
        <v>157</v>
      </c>
      <c r="R8" s="164">
        <v>174</v>
      </c>
      <c r="S8" s="164">
        <v>-89</v>
      </c>
      <c r="T8" s="164">
        <v>122</v>
      </c>
      <c r="U8" s="164">
        <v>227</v>
      </c>
      <c r="V8" s="163">
        <v>434</v>
      </c>
      <c r="W8" s="164">
        <v>-216</v>
      </c>
      <c r="X8" s="164">
        <v>74</v>
      </c>
      <c r="Y8" s="164">
        <v>-152</v>
      </c>
      <c r="Z8" s="164">
        <v>-64</v>
      </c>
      <c r="AA8" s="163">
        <v>-358</v>
      </c>
    </row>
    <row r="9" spans="2:30" s="29" customFormat="1">
      <c r="B9" s="140" t="s">
        <v>8</v>
      </c>
      <c r="C9" s="162">
        <v>53</v>
      </c>
      <c r="D9" s="162">
        <v>54</v>
      </c>
      <c r="E9" s="162">
        <v>107</v>
      </c>
      <c r="F9" s="162">
        <v>0</v>
      </c>
      <c r="G9" s="163">
        <v>215</v>
      </c>
      <c r="H9" s="162">
        <v>41</v>
      </c>
      <c r="I9" s="162">
        <v>35</v>
      </c>
      <c r="J9" s="162">
        <v>52</v>
      </c>
      <c r="K9" s="162">
        <v>84</v>
      </c>
      <c r="L9" s="163">
        <v>212</v>
      </c>
      <c r="M9" s="164">
        <v>92</v>
      </c>
      <c r="N9" s="164">
        <v>82</v>
      </c>
      <c r="O9" s="164">
        <v>92</v>
      </c>
      <c r="P9" s="164">
        <v>119</v>
      </c>
      <c r="Q9" s="163">
        <v>385</v>
      </c>
      <c r="R9" s="164">
        <v>112</v>
      </c>
      <c r="S9" s="164">
        <v>108</v>
      </c>
      <c r="T9" s="164">
        <v>105</v>
      </c>
      <c r="U9" s="164">
        <v>94</v>
      </c>
      <c r="V9" s="163">
        <v>419</v>
      </c>
      <c r="W9" s="164">
        <v>85</v>
      </c>
      <c r="X9" s="164">
        <v>110</v>
      </c>
      <c r="Y9" s="164">
        <v>152</v>
      </c>
      <c r="Z9" s="164">
        <v>168</v>
      </c>
      <c r="AA9" s="163">
        <v>515</v>
      </c>
    </row>
    <row r="10" spans="2:30" s="29" customFormat="1">
      <c r="B10" s="140" t="s">
        <v>64</v>
      </c>
      <c r="C10" s="162">
        <v>250</v>
      </c>
      <c r="D10" s="162">
        <v>257</v>
      </c>
      <c r="E10" s="162">
        <v>252</v>
      </c>
      <c r="F10" s="162">
        <v>247</v>
      </c>
      <c r="G10" s="163">
        <v>1010</v>
      </c>
      <c r="H10" s="162">
        <v>244</v>
      </c>
      <c r="I10" s="162">
        <v>263</v>
      </c>
      <c r="J10" s="162">
        <v>255</v>
      </c>
      <c r="K10" s="162">
        <v>315</v>
      </c>
      <c r="L10" s="163">
        <v>1075</v>
      </c>
      <c r="M10" s="164">
        <v>297</v>
      </c>
      <c r="N10" s="164">
        <v>304</v>
      </c>
      <c r="O10" s="164">
        <v>316</v>
      </c>
      <c r="P10" s="164">
        <v>368</v>
      </c>
      <c r="Q10" s="163">
        <v>1285</v>
      </c>
      <c r="R10" s="164">
        <v>297</v>
      </c>
      <c r="S10" s="164">
        <v>272</v>
      </c>
      <c r="T10" s="164">
        <v>258</v>
      </c>
      <c r="U10" s="164">
        <v>270</v>
      </c>
      <c r="V10" s="163">
        <v>1097</v>
      </c>
      <c r="W10" s="164">
        <v>294</v>
      </c>
      <c r="X10" s="164">
        <v>369</v>
      </c>
      <c r="Y10" s="164">
        <v>419</v>
      </c>
      <c r="Z10" s="164">
        <v>435</v>
      </c>
      <c r="AA10" s="163">
        <v>1517</v>
      </c>
      <c r="AD10" s="277"/>
    </row>
    <row r="11" spans="2:30" s="29" customFormat="1" ht="22.5">
      <c r="B11" s="140" t="s">
        <v>125</v>
      </c>
      <c r="C11" s="78">
        <v>7.3677106148044711</v>
      </c>
      <c r="D11" s="78">
        <v>401.53626888650439</v>
      </c>
      <c r="E11" s="78">
        <v>47.215599568142721</v>
      </c>
      <c r="F11" s="78">
        <v>27.464226002045478</v>
      </c>
      <c r="G11" s="217">
        <v>483.58380507149707</v>
      </c>
      <c r="H11" s="78">
        <v>34</v>
      </c>
      <c r="I11" s="78">
        <v>27</v>
      </c>
      <c r="J11" s="78">
        <v>41</v>
      </c>
      <c r="K11" s="78">
        <v>46</v>
      </c>
      <c r="L11" s="217">
        <v>147</v>
      </c>
      <c r="M11" s="80">
        <v>46</v>
      </c>
      <c r="N11" s="80">
        <v>64</v>
      </c>
      <c r="O11" s="80">
        <v>25</v>
      </c>
      <c r="P11" s="80">
        <v>55</v>
      </c>
      <c r="Q11" s="163">
        <v>190</v>
      </c>
      <c r="R11" s="164">
        <v>41</v>
      </c>
      <c r="S11" s="80">
        <v>59</v>
      </c>
      <c r="T11" s="80">
        <v>53</v>
      </c>
      <c r="U11" s="80">
        <v>49</v>
      </c>
      <c r="V11" s="217">
        <v>202</v>
      </c>
      <c r="W11" s="164">
        <v>57</v>
      </c>
      <c r="X11" s="164">
        <v>72</v>
      </c>
      <c r="Y11" s="164">
        <v>71</v>
      </c>
      <c r="Z11" s="80">
        <v>60</v>
      </c>
      <c r="AA11" s="217">
        <v>260</v>
      </c>
    </row>
    <row r="12" spans="2:30" s="29" customFormat="1" ht="26.25" customHeight="1">
      <c r="B12" s="140" t="s">
        <v>126</v>
      </c>
      <c r="C12" s="162">
        <v>0</v>
      </c>
      <c r="D12" s="162">
        <v>0</v>
      </c>
      <c r="E12" s="162">
        <v>0</v>
      </c>
      <c r="F12" s="162">
        <v>29</v>
      </c>
      <c r="G12" s="163">
        <v>29</v>
      </c>
      <c r="H12" s="162">
        <v>5</v>
      </c>
      <c r="I12" s="162">
        <v>8</v>
      </c>
      <c r="J12" s="162">
        <v>12</v>
      </c>
      <c r="K12" s="162">
        <v>18</v>
      </c>
      <c r="L12" s="163">
        <v>43</v>
      </c>
      <c r="M12" s="164">
        <v>3</v>
      </c>
      <c r="N12" s="164">
        <v>17</v>
      </c>
      <c r="O12" s="164">
        <v>26</v>
      </c>
      <c r="P12" s="164">
        <v>46</v>
      </c>
      <c r="Q12" s="163">
        <v>92</v>
      </c>
      <c r="R12" s="164">
        <v>29</v>
      </c>
      <c r="S12" s="164">
        <v>16</v>
      </c>
      <c r="T12" s="164">
        <v>0</v>
      </c>
      <c r="U12" s="164">
        <v>9</v>
      </c>
      <c r="V12" s="163">
        <v>54</v>
      </c>
      <c r="W12" s="164">
        <v>1</v>
      </c>
      <c r="X12" s="164">
        <v>19</v>
      </c>
      <c r="Y12" s="164">
        <v>204</v>
      </c>
      <c r="Z12" s="164">
        <v>0</v>
      </c>
      <c r="AA12" s="163">
        <v>224</v>
      </c>
    </row>
    <row r="13" spans="2:30" s="29" customFormat="1" ht="22.5">
      <c r="B13" s="116" t="s">
        <v>127</v>
      </c>
      <c r="C13" s="162">
        <v>14</v>
      </c>
      <c r="D13" s="162">
        <v>14</v>
      </c>
      <c r="E13" s="162">
        <v>17</v>
      </c>
      <c r="F13" s="162">
        <v>20</v>
      </c>
      <c r="G13" s="163">
        <v>63</v>
      </c>
      <c r="H13" s="162">
        <v>29</v>
      </c>
      <c r="I13" s="162">
        <v>24</v>
      </c>
      <c r="J13" s="162">
        <v>57</v>
      </c>
      <c r="K13" s="162">
        <v>45</v>
      </c>
      <c r="L13" s="163">
        <v>155</v>
      </c>
      <c r="M13" s="80">
        <v>21</v>
      </c>
      <c r="N13" s="80">
        <v>26</v>
      </c>
      <c r="O13" s="80">
        <v>28</v>
      </c>
      <c r="P13" s="80">
        <v>57</v>
      </c>
      <c r="Q13" s="163">
        <v>132</v>
      </c>
      <c r="R13" s="164">
        <v>23</v>
      </c>
      <c r="S13" s="164">
        <v>22</v>
      </c>
      <c r="T13" s="164">
        <v>42</v>
      </c>
      <c r="U13" s="164">
        <v>48</v>
      </c>
      <c r="V13" s="163">
        <v>135</v>
      </c>
      <c r="W13" s="164">
        <v>41</v>
      </c>
      <c r="X13" s="164">
        <v>70</v>
      </c>
      <c r="Y13" s="164">
        <v>59</v>
      </c>
      <c r="Z13" s="164">
        <v>77</v>
      </c>
      <c r="AA13" s="163">
        <v>247</v>
      </c>
    </row>
    <row r="14" spans="2:30" s="29" customFormat="1" ht="24" customHeight="1">
      <c r="B14" s="140" t="s">
        <v>147</v>
      </c>
      <c r="C14" s="162">
        <v>3</v>
      </c>
      <c r="D14" s="162">
        <v>3</v>
      </c>
      <c r="E14" s="162">
        <v>198</v>
      </c>
      <c r="F14" s="162">
        <v>19</v>
      </c>
      <c r="G14" s="163">
        <v>223</v>
      </c>
      <c r="H14" s="162">
        <v>0</v>
      </c>
      <c r="I14" s="162">
        <v>0</v>
      </c>
      <c r="J14" s="162">
        <v>0</v>
      </c>
      <c r="K14" s="162">
        <v>-44</v>
      </c>
      <c r="L14" s="163">
        <v>-44</v>
      </c>
      <c r="M14" s="164">
        <v>0</v>
      </c>
      <c r="N14" s="164">
        <v>0</v>
      </c>
      <c r="O14" s="164">
        <v>0</v>
      </c>
      <c r="P14" s="164">
        <v>0</v>
      </c>
      <c r="Q14" s="163">
        <v>0</v>
      </c>
      <c r="R14" s="164" t="s">
        <v>83</v>
      </c>
      <c r="S14" s="164">
        <v>0</v>
      </c>
      <c r="T14" s="164">
        <v>0</v>
      </c>
      <c r="U14" s="164">
        <v>0</v>
      </c>
      <c r="V14" s="163">
        <v>0</v>
      </c>
      <c r="W14" s="164">
        <v>0</v>
      </c>
      <c r="X14" s="164">
        <v>0</v>
      </c>
      <c r="Y14" s="164">
        <v>0</v>
      </c>
      <c r="Z14" s="164">
        <v>0</v>
      </c>
      <c r="AA14" s="163">
        <v>0</v>
      </c>
    </row>
    <row r="15" spans="2:30" s="29" customFormat="1" ht="22.5">
      <c r="B15" s="140" t="s">
        <v>128</v>
      </c>
      <c r="C15" s="162">
        <v>0</v>
      </c>
      <c r="D15" s="162">
        <v>0</v>
      </c>
      <c r="E15" s="162">
        <v>0</v>
      </c>
      <c r="F15" s="162">
        <v>10</v>
      </c>
      <c r="G15" s="163">
        <v>10</v>
      </c>
      <c r="H15" s="162">
        <v>0</v>
      </c>
      <c r="I15" s="162">
        <v>0</v>
      </c>
      <c r="J15" s="162">
        <v>0</v>
      </c>
      <c r="K15" s="162">
        <v>0</v>
      </c>
      <c r="L15" s="163">
        <v>0</v>
      </c>
      <c r="M15" s="164">
        <v>0</v>
      </c>
      <c r="N15" s="164">
        <v>0</v>
      </c>
      <c r="O15" s="164">
        <v>0</v>
      </c>
      <c r="P15" s="164">
        <v>0</v>
      </c>
      <c r="Q15" s="163">
        <v>0</v>
      </c>
      <c r="R15" s="164" t="s">
        <v>83</v>
      </c>
      <c r="S15" s="164">
        <v>0</v>
      </c>
      <c r="T15" s="164">
        <v>0</v>
      </c>
      <c r="U15" s="164">
        <v>0</v>
      </c>
      <c r="V15" s="163">
        <v>0</v>
      </c>
      <c r="W15" s="164">
        <v>0</v>
      </c>
      <c r="X15" s="164">
        <v>0</v>
      </c>
      <c r="Y15" s="164">
        <v>0</v>
      </c>
      <c r="Z15" s="164">
        <v>0</v>
      </c>
      <c r="AA15" s="163">
        <v>0</v>
      </c>
    </row>
    <row r="16" spans="2:30" s="29" customFormat="1" ht="22.5">
      <c r="B16" s="141" t="s">
        <v>129</v>
      </c>
      <c r="C16" s="162">
        <v>0</v>
      </c>
      <c r="D16" s="162">
        <v>0</v>
      </c>
      <c r="E16" s="162">
        <v>0</v>
      </c>
      <c r="F16" s="162">
        <v>0</v>
      </c>
      <c r="G16" s="163">
        <v>0</v>
      </c>
      <c r="H16" s="162">
        <v>0</v>
      </c>
      <c r="I16" s="162">
        <v>0</v>
      </c>
      <c r="J16" s="162">
        <v>0</v>
      </c>
      <c r="K16" s="162">
        <v>0</v>
      </c>
      <c r="L16" s="163">
        <v>0</v>
      </c>
      <c r="M16" s="164">
        <v>0</v>
      </c>
      <c r="N16" s="164">
        <v>0</v>
      </c>
      <c r="O16" s="164">
        <v>0</v>
      </c>
      <c r="P16" s="164">
        <v>725</v>
      </c>
      <c r="Q16" s="163">
        <v>725</v>
      </c>
      <c r="R16" s="164" t="s">
        <v>83</v>
      </c>
      <c r="S16" s="164">
        <v>0</v>
      </c>
      <c r="T16" s="164">
        <v>0</v>
      </c>
      <c r="U16" s="164">
        <v>0</v>
      </c>
      <c r="V16" s="163">
        <v>0</v>
      </c>
      <c r="W16" s="164">
        <v>0</v>
      </c>
      <c r="X16" s="164">
        <v>0</v>
      </c>
      <c r="Y16" s="164">
        <v>559</v>
      </c>
      <c r="Z16" s="164">
        <v>2</v>
      </c>
      <c r="AA16" s="163">
        <v>561</v>
      </c>
    </row>
    <row r="17" spans="2:29" s="71" customFormat="1" ht="22.5" thickBot="1">
      <c r="B17" s="142" t="s">
        <v>3</v>
      </c>
      <c r="C17" s="143">
        <v>387.49216493977826</v>
      </c>
      <c r="D17" s="143">
        <v>430.31417139078894</v>
      </c>
      <c r="E17" s="143">
        <v>285.6295257600076</v>
      </c>
      <c r="F17" s="143">
        <v>265.92547564783945</v>
      </c>
      <c r="G17" s="144">
        <v>1369.3613377384145</v>
      </c>
      <c r="H17" s="143">
        <v>178.17105241107731</v>
      </c>
      <c r="I17" s="143">
        <v>430.17929467255374</v>
      </c>
      <c r="J17" s="143">
        <v>276.2042006765115</v>
      </c>
      <c r="K17" s="143">
        <v>404.58857606813808</v>
      </c>
      <c r="L17" s="144">
        <v>1289.1431238282817</v>
      </c>
      <c r="M17" s="145">
        <v>352.37283671247565</v>
      </c>
      <c r="N17" s="145">
        <v>633</v>
      </c>
      <c r="O17" s="145">
        <v>258</v>
      </c>
      <c r="P17" s="145">
        <v>632</v>
      </c>
      <c r="Q17" s="144">
        <v>1875</v>
      </c>
      <c r="R17" s="145">
        <v>514</v>
      </c>
      <c r="S17" s="145">
        <v>738</v>
      </c>
      <c r="T17" s="145">
        <v>450</v>
      </c>
      <c r="U17" s="145">
        <v>655</v>
      </c>
      <c r="V17" s="144">
        <v>2357</v>
      </c>
      <c r="W17" s="145">
        <v>616</v>
      </c>
      <c r="X17" s="145">
        <v>919</v>
      </c>
      <c r="Y17" s="145">
        <v>478</v>
      </c>
      <c r="Z17" s="145">
        <v>832</v>
      </c>
      <c r="AA17" s="144">
        <v>2845</v>
      </c>
      <c r="AB17" s="29"/>
      <c r="AC17" s="29"/>
    </row>
    <row r="18" spans="2:29" s="71" customFormat="1" ht="22.5" thickTop="1">
      <c r="B18" s="142" t="s">
        <v>2</v>
      </c>
      <c r="C18" s="165">
        <v>2046.9016732485607</v>
      </c>
      <c r="D18" s="165">
        <v>2191.1409425671154</v>
      </c>
      <c r="E18" s="165">
        <v>1991.840542429851</v>
      </c>
      <c r="F18" s="165">
        <v>2078.4305417390428</v>
      </c>
      <c r="G18" s="166">
        <v>8308.3136999845701</v>
      </c>
      <c r="H18" s="165">
        <v>2108.04460482275</v>
      </c>
      <c r="I18" s="165">
        <v>2286.6509416362692</v>
      </c>
      <c r="J18" s="165">
        <v>2226.9071239423624</v>
      </c>
      <c r="K18" s="165">
        <v>2841.7409784663632</v>
      </c>
      <c r="L18" s="166">
        <v>9463.3436488677453</v>
      </c>
      <c r="M18" s="167">
        <v>2918.2004809310406</v>
      </c>
      <c r="N18" s="165">
        <v>3001</v>
      </c>
      <c r="O18" s="167">
        <v>2558</v>
      </c>
      <c r="P18" s="238">
        <v>3313</v>
      </c>
      <c r="Q18" s="166">
        <v>11790</v>
      </c>
      <c r="R18" s="167">
        <v>3397</v>
      </c>
      <c r="S18" s="165">
        <v>3611</v>
      </c>
      <c r="T18" s="165">
        <v>3248</v>
      </c>
      <c r="U18" s="165">
        <v>3792</v>
      </c>
      <c r="V18" s="166">
        <v>14048</v>
      </c>
      <c r="W18" s="167">
        <v>3665</v>
      </c>
      <c r="X18" s="167">
        <v>4187</v>
      </c>
      <c r="Y18" s="167">
        <v>3794</v>
      </c>
      <c r="Z18" s="165">
        <v>4737</v>
      </c>
      <c r="AA18" s="166">
        <v>16383</v>
      </c>
      <c r="AB18" s="29"/>
      <c r="AC18" s="29"/>
    </row>
    <row r="19" spans="2:29" s="72" customFormat="1">
      <c r="B19" s="146" t="s">
        <v>27</v>
      </c>
      <c r="C19" s="168">
        <v>0.1893066823892933</v>
      </c>
      <c r="D19" s="168">
        <v>0.19638817523378382</v>
      </c>
      <c r="E19" s="168">
        <v>0.14339979515205944</v>
      </c>
      <c r="F19" s="168">
        <v>0.12794532716274321</v>
      </c>
      <c r="G19" s="169">
        <v>0.1648182034509551</v>
      </c>
      <c r="H19" s="168">
        <v>8.4519583695459047E-2</v>
      </c>
      <c r="I19" s="168">
        <v>0.18812634969320172</v>
      </c>
      <c r="J19" s="168">
        <v>0.12403040868069014</v>
      </c>
      <c r="K19" s="168">
        <v>0.14237348834181476</v>
      </c>
      <c r="L19" s="169">
        <v>0.13622490862228415</v>
      </c>
      <c r="M19" s="170">
        <v>0.12075004408197906</v>
      </c>
      <c r="N19" s="168">
        <v>0.21069904868075481</v>
      </c>
      <c r="O19" s="170">
        <v>0.10100000000000001</v>
      </c>
      <c r="P19" s="168">
        <v>0.191</v>
      </c>
      <c r="Q19" s="169">
        <v>0.15895886775812998</v>
      </c>
      <c r="R19" s="170">
        <v>0.151</v>
      </c>
      <c r="S19" s="168">
        <v>0.20399999999999999</v>
      </c>
      <c r="T19" s="168">
        <v>0.13900000000000001</v>
      </c>
      <c r="U19" s="168">
        <v>0.17299999999999999</v>
      </c>
      <c r="V19" s="169">
        <v>0.16800000000000001</v>
      </c>
      <c r="W19" s="170">
        <v>0.16800000000000001</v>
      </c>
      <c r="X19" s="170">
        <v>0.219</v>
      </c>
      <c r="Y19" s="170">
        <v>0.126</v>
      </c>
      <c r="Z19" s="168">
        <v>0.17599999999999999</v>
      </c>
      <c r="AA19" s="169">
        <v>0.17399999999999999</v>
      </c>
    </row>
    <row r="20" spans="2:29" ht="7.5" customHeight="1">
      <c r="B20" s="147"/>
      <c r="C20" s="148"/>
      <c r="D20" s="148"/>
      <c r="E20" s="148"/>
      <c r="F20" s="148"/>
      <c r="G20" s="149"/>
      <c r="H20" s="148"/>
      <c r="I20" s="148"/>
      <c r="J20" s="148"/>
      <c r="K20" s="148"/>
      <c r="L20" s="149"/>
      <c r="M20" s="150"/>
      <c r="N20" s="148"/>
      <c r="O20" s="148"/>
      <c r="P20" s="148"/>
      <c r="Q20" s="149"/>
      <c r="R20" s="150"/>
      <c r="S20" s="150"/>
      <c r="T20" s="148"/>
      <c r="U20" s="148"/>
      <c r="V20" s="149"/>
      <c r="W20" s="150"/>
      <c r="X20" s="150"/>
      <c r="Y20" s="150"/>
      <c r="Z20" s="148"/>
      <c r="AA20" s="149"/>
    </row>
    <row r="22" spans="2:29" ht="20.45" customHeight="1">
      <c r="B22" s="298" t="s">
        <v>118</v>
      </c>
      <c r="C22" s="298"/>
      <c r="D22" s="298"/>
      <c r="E22" s="298"/>
      <c r="F22" s="298"/>
      <c r="G22" s="298"/>
      <c r="H22" s="298"/>
      <c r="I22" s="298"/>
      <c r="J22" s="298"/>
      <c r="K22" s="298"/>
      <c r="L22" s="298"/>
      <c r="M22" s="298"/>
      <c r="N22" s="298"/>
      <c r="O22" s="298"/>
      <c r="P22" s="298"/>
      <c r="Q22" s="298"/>
      <c r="R22" s="298"/>
      <c r="S22" s="298"/>
      <c r="T22" s="298"/>
      <c r="U22" s="298"/>
      <c r="V22" s="298"/>
      <c r="W22" s="298"/>
      <c r="X22" s="298"/>
    </row>
    <row r="23" spans="2:29" ht="27.6" customHeight="1">
      <c r="B23" s="304" t="s">
        <v>174</v>
      </c>
      <c r="C23" s="304"/>
      <c r="D23" s="304"/>
      <c r="E23" s="304"/>
      <c r="F23" s="304"/>
      <c r="G23" s="304"/>
      <c r="H23" s="304"/>
      <c r="I23" s="304"/>
      <c r="J23" s="304"/>
      <c r="K23" s="304"/>
      <c r="L23" s="304"/>
      <c r="M23" s="304"/>
      <c r="N23" s="304"/>
      <c r="O23" s="304"/>
      <c r="P23" s="304"/>
      <c r="Q23" s="304"/>
      <c r="R23" s="304"/>
      <c r="S23" s="304"/>
      <c r="T23" s="304"/>
      <c r="U23" s="304"/>
      <c r="V23" s="304"/>
      <c r="W23" s="304"/>
      <c r="X23" s="304"/>
    </row>
    <row r="24" spans="2:29" ht="27.6" customHeight="1">
      <c r="B24" s="304"/>
      <c r="C24" s="304"/>
      <c r="D24" s="304"/>
      <c r="E24" s="304"/>
      <c r="F24" s="304"/>
      <c r="G24" s="304"/>
      <c r="H24" s="304"/>
      <c r="I24" s="304"/>
      <c r="J24" s="304"/>
      <c r="K24" s="304"/>
      <c r="L24" s="304"/>
      <c r="M24" s="304"/>
      <c r="N24" s="304"/>
      <c r="O24" s="304"/>
      <c r="P24" s="304"/>
      <c r="Q24" s="304"/>
      <c r="R24" s="304"/>
      <c r="S24" s="304"/>
      <c r="T24" s="304"/>
      <c r="U24" s="304"/>
      <c r="V24" s="304"/>
      <c r="W24" s="304"/>
      <c r="X24" s="304"/>
    </row>
    <row r="25" spans="2:29" ht="24.6" customHeight="1">
      <c r="B25" s="298" t="s">
        <v>225</v>
      </c>
      <c r="C25" s="298"/>
      <c r="D25" s="298"/>
      <c r="E25" s="298"/>
      <c r="F25" s="298"/>
      <c r="G25" s="298"/>
      <c r="H25" s="298"/>
      <c r="I25" s="298"/>
      <c r="J25" s="298"/>
      <c r="K25" s="298"/>
      <c r="L25" s="298"/>
      <c r="M25" s="298"/>
      <c r="N25" s="298"/>
      <c r="O25" s="298"/>
      <c r="P25" s="298"/>
      <c r="Q25" s="298"/>
      <c r="R25" s="298"/>
      <c r="S25" s="298"/>
      <c r="T25" s="298"/>
      <c r="U25" s="298"/>
      <c r="V25" s="298"/>
      <c r="W25" s="298"/>
      <c r="X25" s="298"/>
    </row>
    <row r="26" spans="2:29" ht="24.6" customHeight="1">
      <c r="B26" s="298"/>
      <c r="C26" s="298"/>
      <c r="D26" s="298"/>
      <c r="E26" s="298"/>
      <c r="F26" s="298"/>
      <c r="G26" s="298"/>
      <c r="H26" s="298"/>
      <c r="I26" s="298"/>
      <c r="J26" s="298"/>
      <c r="K26" s="298"/>
      <c r="L26" s="298"/>
      <c r="M26" s="298"/>
      <c r="N26" s="298"/>
      <c r="O26" s="298"/>
      <c r="P26" s="298"/>
      <c r="Q26" s="298"/>
      <c r="R26" s="298"/>
      <c r="S26" s="298"/>
      <c r="T26" s="298"/>
      <c r="U26" s="298"/>
      <c r="V26" s="298"/>
      <c r="W26" s="298"/>
      <c r="X26" s="298"/>
    </row>
    <row r="27" spans="2:29" ht="24.6" customHeight="1">
      <c r="B27" s="298"/>
      <c r="C27" s="298"/>
      <c r="D27" s="298"/>
      <c r="E27" s="298"/>
      <c r="F27" s="298"/>
      <c r="G27" s="298"/>
      <c r="H27" s="298"/>
      <c r="I27" s="298"/>
      <c r="J27" s="298"/>
      <c r="K27" s="298"/>
      <c r="L27" s="298"/>
      <c r="M27" s="298"/>
      <c r="N27" s="298"/>
      <c r="O27" s="298"/>
      <c r="P27" s="298"/>
      <c r="Q27" s="298"/>
      <c r="R27" s="298"/>
      <c r="S27" s="298"/>
      <c r="T27" s="298"/>
      <c r="U27" s="298"/>
      <c r="V27" s="298"/>
      <c r="W27" s="298"/>
      <c r="X27" s="298"/>
    </row>
    <row r="28" spans="2:29" ht="24.6" customHeight="1">
      <c r="B28" s="298"/>
      <c r="C28" s="298"/>
      <c r="D28" s="298"/>
      <c r="E28" s="298"/>
      <c r="F28" s="298"/>
      <c r="G28" s="298"/>
      <c r="H28" s="298"/>
      <c r="I28" s="298"/>
      <c r="J28" s="298"/>
      <c r="K28" s="298"/>
      <c r="L28" s="298"/>
      <c r="M28" s="298"/>
      <c r="N28" s="298"/>
      <c r="O28" s="298"/>
      <c r="P28" s="298"/>
      <c r="Q28" s="298"/>
      <c r="R28" s="298"/>
      <c r="S28" s="298"/>
      <c r="T28" s="298"/>
      <c r="U28" s="298"/>
      <c r="V28" s="298"/>
      <c r="W28" s="298"/>
      <c r="X28" s="298"/>
    </row>
    <row r="29" spans="2:29" s="1" customFormat="1" ht="15" customHeight="1">
      <c r="B29" s="298" t="s">
        <v>175</v>
      </c>
      <c r="C29" s="298"/>
      <c r="D29" s="298"/>
      <c r="E29" s="298"/>
      <c r="F29" s="298"/>
      <c r="G29" s="298"/>
      <c r="H29" s="298"/>
      <c r="I29" s="298"/>
      <c r="J29" s="298"/>
      <c r="K29" s="298"/>
      <c r="L29" s="298"/>
      <c r="M29" s="298"/>
      <c r="N29" s="298"/>
      <c r="O29" s="298"/>
      <c r="P29" s="298"/>
      <c r="Q29" s="298"/>
      <c r="R29" s="298"/>
      <c r="S29" s="298"/>
      <c r="T29" s="298"/>
      <c r="U29" s="298"/>
      <c r="V29" s="298"/>
      <c r="W29" s="298"/>
      <c r="X29" s="298"/>
    </row>
    <row r="30" spans="2:29" s="1" customFormat="1" ht="15" customHeight="1">
      <c r="B30" s="298"/>
      <c r="C30" s="298"/>
      <c r="D30" s="298"/>
      <c r="E30" s="298"/>
      <c r="F30" s="298"/>
      <c r="G30" s="298"/>
      <c r="H30" s="298"/>
      <c r="I30" s="298"/>
      <c r="J30" s="298"/>
      <c r="K30" s="298"/>
      <c r="L30" s="298"/>
      <c r="M30" s="298"/>
      <c r="N30" s="298"/>
      <c r="O30" s="298"/>
      <c r="P30" s="298"/>
      <c r="Q30" s="298"/>
      <c r="R30" s="298"/>
      <c r="S30" s="298"/>
      <c r="T30" s="298"/>
      <c r="U30" s="298"/>
      <c r="V30" s="298"/>
      <c r="W30" s="298"/>
      <c r="X30" s="298"/>
    </row>
    <row r="31" spans="2:29" s="1" customFormat="1" ht="15" customHeight="1">
      <c r="B31" s="298"/>
      <c r="C31" s="298"/>
      <c r="D31" s="298"/>
      <c r="E31" s="298"/>
      <c r="F31" s="298"/>
      <c r="G31" s="298"/>
      <c r="H31" s="298"/>
      <c r="I31" s="298"/>
      <c r="J31" s="298"/>
      <c r="K31" s="298"/>
      <c r="L31" s="298"/>
      <c r="M31" s="298"/>
      <c r="N31" s="298"/>
      <c r="O31" s="298"/>
      <c r="P31" s="298"/>
      <c r="Q31" s="298"/>
      <c r="R31" s="298"/>
      <c r="S31" s="298"/>
      <c r="T31" s="298"/>
      <c r="U31" s="298"/>
      <c r="V31" s="298"/>
      <c r="W31" s="298"/>
      <c r="X31" s="298"/>
    </row>
    <row r="32" spans="2:29" s="1" customFormat="1" ht="15" customHeight="1">
      <c r="B32" s="298"/>
      <c r="C32" s="298"/>
      <c r="D32" s="298"/>
      <c r="E32" s="298"/>
      <c r="F32" s="298"/>
      <c r="G32" s="298"/>
      <c r="H32" s="298"/>
      <c r="I32" s="298"/>
      <c r="J32" s="298"/>
      <c r="K32" s="298"/>
      <c r="L32" s="298"/>
      <c r="M32" s="298"/>
      <c r="N32" s="298"/>
      <c r="O32" s="298"/>
      <c r="P32" s="298"/>
      <c r="Q32" s="298"/>
      <c r="R32" s="298"/>
      <c r="S32" s="298"/>
      <c r="T32" s="298"/>
      <c r="U32" s="298"/>
      <c r="V32" s="298"/>
      <c r="W32" s="298"/>
      <c r="X32" s="298"/>
    </row>
    <row r="33" spans="2:24" ht="20.45" customHeight="1">
      <c r="B33" s="298" t="s">
        <v>130</v>
      </c>
      <c r="C33" s="298"/>
      <c r="D33" s="298"/>
      <c r="E33" s="298"/>
      <c r="F33" s="298"/>
      <c r="G33" s="298"/>
      <c r="H33" s="298"/>
      <c r="I33" s="298"/>
      <c r="J33" s="298"/>
      <c r="K33" s="298"/>
      <c r="L33" s="298"/>
      <c r="M33" s="298"/>
      <c r="N33" s="298"/>
      <c r="O33" s="298"/>
      <c r="P33" s="298"/>
      <c r="Q33" s="298"/>
      <c r="R33" s="298"/>
      <c r="S33" s="298"/>
      <c r="T33" s="298"/>
      <c r="U33" s="298"/>
      <c r="V33" s="298"/>
      <c r="W33" s="298"/>
      <c r="X33" s="298"/>
    </row>
    <row r="34" spans="2:24">
      <c r="B34" s="307" t="s">
        <v>131</v>
      </c>
      <c r="C34" s="307"/>
      <c r="D34" s="307"/>
      <c r="E34" s="307"/>
      <c r="F34" s="307"/>
      <c r="G34" s="307"/>
      <c r="H34" s="307"/>
      <c r="I34" s="307"/>
      <c r="J34" s="307"/>
      <c r="K34" s="307"/>
      <c r="L34" s="307"/>
      <c r="M34" s="307"/>
      <c r="N34" s="307"/>
      <c r="O34" s="307"/>
      <c r="P34" s="307"/>
      <c r="Q34" s="307"/>
      <c r="R34" s="307"/>
      <c r="S34" s="307"/>
      <c r="T34" s="307"/>
      <c r="U34" s="307"/>
      <c r="V34" s="307"/>
      <c r="W34" s="307"/>
      <c r="X34" s="307"/>
    </row>
    <row r="35" spans="2:24" ht="25.15" customHeight="1">
      <c r="B35" s="298" t="s">
        <v>226</v>
      </c>
      <c r="C35" s="298"/>
      <c r="D35" s="298"/>
      <c r="E35" s="298"/>
      <c r="F35" s="298"/>
      <c r="G35" s="298"/>
      <c r="H35" s="298"/>
      <c r="I35" s="298"/>
      <c r="J35" s="298"/>
      <c r="K35" s="298"/>
      <c r="L35" s="298"/>
      <c r="M35" s="298"/>
      <c r="N35" s="298"/>
      <c r="O35" s="298"/>
      <c r="P35" s="298"/>
      <c r="Q35" s="298"/>
      <c r="R35" s="298"/>
      <c r="S35" s="298"/>
      <c r="T35" s="298"/>
      <c r="U35" s="298"/>
      <c r="V35" s="298"/>
      <c r="W35" s="298"/>
      <c r="X35" s="298"/>
    </row>
    <row r="36" spans="2:24" ht="25.15" customHeight="1">
      <c r="B36" s="298"/>
      <c r="C36" s="298"/>
      <c r="D36" s="298"/>
      <c r="E36" s="298"/>
      <c r="F36" s="298"/>
      <c r="G36" s="298"/>
      <c r="H36" s="298"/>
      <c r="I36" s="298"/>
      <c r="J36" s="298"/>
      <c r="K36" s="298"/>
      <c r="L36" s="298"/>
      <c r="M36" s="298"/>
      <c r="N36" s="298"/>
      <c r="O36" s="298"/>
      <c r="P36" s="298"/>
      <c r="Q36" s="298"/>
      <c r="R36" s="298"/>
      <c r="S36" s="298"/>
      <c r="T36" s="298"/>
      <c r="U36" s="298"/>
      <c r="V36" s="298"/>
      <c r="W36" s="298"/>
      <c r="X36" s="298"/>
    </row>
    <row r="37" spans="2:24" ht="25.15" customHeight="1">
      <c r="B37" s="298"/>
      <c r="C37" s="298"/>
      <c r="D37" s="298"/>
      <c r="E37" s="298"/>
      <c r="F37" s="298"/>
      <c r="G37" s="298"/>
      <c r="H37" s="298"/>
      <c r="I37" s="298"/>
      <c r="J37" s="298"/>
      <c r="K37" s="298"/>
      <c r="L37" s="298"/>
      <c r="M37" s="298"/>
      <c r="N37" s="298"/>
      <c r="O37" s="298"/>
      <c r="P37" s="298"/>
      <c r="Q37" s="298"/>
      <c r="R37" s="298"/>
      <c r="S37" s="298"/>
      <c r="T37" s="298"/>
      <c r="U37" s="298"/>
      <c r="V37" s="298"/>
      <c r="W37" s="298"/>
      <c r="X37" s="298"/>
    </row>
    <row r="38" spans="2:24" ht="25.15" customHeight="1">
      <c r="B38" s="298"/>
      <c r="C38" s="298"/>
      <c r="D38" s="298"/>
      <c r="E38" s="298"/>
      <c r="F38" s="298"/>
      <c r="G38" s="298"/>
      <c r="H38" s="298"/>
      <c r="I38" s="298"/>
      <c r="J38" s="298"/>
      <c r="K38" s="298"/>
      <c r="L38" s="298"/>
      <c r="M38" s="298"/>
      <c r="N38" s="298"/>
      <c r="O38" s="298"/>
      <c r="P38" s="298"/>
      <c r="Q38" s="298"/>
      <c r="R38" s="298"/>
      <c r="S38" s="298"/>
      <c r="T38" s="298"/>
      <c r="U38" s="298"/>
      <c r="V38" s="298"/>
      <c r="W38" s="298"/>
      <c r="X38" s="298"/>
    </row>
    <row r="39" spans="2:24" ht="25.15" customHeight="1">
      <c r="B39" s="298"/>
      <c r="C39" s="298"/>
      <c r="D39" s="298"/>
      <c r="E39" s="298"/>
      <c r="F39" s="298"/>
      <c r="G39" s="298"/>
      <c r="H39" s="298"/>
      <c r="I39" s="298"/>
      <c r="J39" s="298"/>
      <c r="K39" s="298"/>
      <c r="L39" s="298"/>
      <c r="M39" s="298"/>
      <c r="N39" s="298"/>
      <c r="O39" s="298"/>
      <c r="P39" s="298"/>
      <c r="Q39" s="298"/>
      <c r="R39" s="298"/>
      <c r="S39" s="298"/>
      <c r="T39" s="298"/>
      <c r="U39" s="298"/>
      <c r="V39" s="298"/>
      <c r="W39" s="298"/>
      <c r="X39" s="298"/>
    </row>
    <row r="40" spans="2:24">
      <c r="B40" s="21"/>
    </row>
    <row r="41" spans="2:24">
      <c r="B41" s="21"/>
    </row>
    <row r="42" spans="2:24">
      <c r="B42" s="21"/>
    </row>
    <row r="43" spans="2:24">
      <c r="B43" s="21"/>
    </row>
    <row r="44" spans="2:24">
      <c r="B44" s="21"/>
    </row>
    <row r="45" spans="2:24">
      <c r="B45" s="21"/>
    </row>
    <row r="46" spans="2:24">
      <c r="B46" s="21"/>
    </row>
    <row r="47" spans="2:24">
      <c r="B47" s="21"/>
    </row>
    <row r="48" spans="2:24">
      <c r="B48" s="21"/>
    </row>
    <row r="49" spans="2:2">
      <c r="B49" s="21"/>
    </row>
    <row r="50" spans="2:2">
      <c r="B50" s="21"/>
    </row>
    <row r="51" spans="2:2">
      <c r="B51" s="21"/>
    </row>
    <row r="52" spans="2:2">
      <c r="B52" s="21"/>
    </row>
    <row r="53" spans="2:2">
      <c r="B53" s="21"/>
    </row>
    <row r="54" spans="2:2">
      <c r="B54" s="21"/>
    </row>
    <row r="55" spans="2:2">
      <c r="B55" s="21"/>
    </row>
    <row r="56" spans="2:2">
      <c r="B56" s="21"/>
    </row>
    <row r="57" spans="2:2">
      <c r="B57" s="21"/>
    </row>
    <row r="58" spans="2:2">
      <c r="B58" s="21"/>
    </row>
    <row r="59" spans="2:2">
      <c r="B59" s="21"/>
    </row>
    <row r="60" spans="2:2">
      <c r="B60" s="21"/>
    </row>
    <row r="61" spans="2:2">
      <c r="B61" s="21"/>
    </row>
    <row r="62" spans="2:2">
      <c r="B62" s="21"/>
    </row>
    <row r="63" spans="2:2">
      <c r="B63" s="21"/>
    </row>
    <row r="64" spans="2:2">
      <c r="B64" s="21"/>
    </row>
    <row r="65" spans="2:2">
      <c r="B65" s="21"/>
    </row>
    <row r="66" spans="2:2">
      <c r="B66" s="21"/>
    </row>
    <row r="67" spans="2:2">
      <c r="B67" s="21"/>
    </row>
    <row r="68" spans="2:2">
      <c r="B68" s="21"/>
    </row>
    <row r="69" spans="2:2">
      <c r="B69" s="21"/>
    </row>
    <row r="70" spans="2:2">
      <c r="B70" s="21"/>
    </row>
    <row r="71" spans="2:2">
      <c r="B71" s="21"/>
    </row>
    <row r="72" spans="2:2">
      <c r="B72" s="21"/>
    </row>
    <row r="73" spans="2:2">
      <c r="B73" s="21"/>
    </row>
    <row r="74" spans="2:2">
      <c r="B74" s="21"/>
    </row>
    <row r="75" spans="2:2">
      <c r="B75" s="21"/>
    </row>
    <row r="76" spans="2:2">
      <c r="B76" s="21"/>
    </row>
    <row r="77" spans="2:2">
      <c r="B77" s="21"/>
    </row>
    <row r="78" spans="2:2">
      <c r="B78" s="21"/>
    </row>
    <row r="79" spans="2:2">
      <c r="B79" s="21"/>
    </row>
  </sheetData>
  <mergeCells count="9">
    <mergeCell ref="B35:X39"/>
    <mergeCell ref="B25:X28"/>
    <mergeCell ref="B22:X22"/>
    <mergeCell ref="B23:X24"/>
    <mergeCell ref="B1:AA1"/>
    <mergeCell ref="B3:AA3"/>
    <mergeCell ref="B34:X34"/>
    <mergeCell ref="B33:X33"/>
    <mergeCell ref="B29:X32"/>
  </mergeCells>
  <phoneticPr fontId="33" type="noConversion"/>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45CA-5DD0-471A-957E-36DAEDFD1157}">
  <sheetPr>
    <pageSetUpPr fitToPage="1"/>
  </sheetPr>
  <dimension ref="B1:S36"/>
  <sheetViews>
    <sheetView showGridLines="0" topLeftCell="B1" zoomScale="70" zoomScaleNormal="70" zoomScaleSheetLayoutView="70" workbookViewId="0">
      <selection activeCell="B29" sqref="B29"/>
    </sheetView>
  </sheetViews>
  <sheetFormatPr defaultColWidth="9.42578125" defaultRowHeight="21.75"/>
  <cols>
    <col min="1" max="1" width="1.5703125" style="21" customWidth="1"/>
    <col min="2" max="2" width="67.140625" style="30" customWidth="1"/>
    <col min="3" max="17" width="9.5703125" style="21" customWidth="1"/>
    <col min="18" max="16384" width="9.42578125" style="21"/>
  </cols>
  <sheetData>
    <row r="1" spans="2:19" s="6" customFormat="1" ht="23.65" customHeight="1">
      <c r="B1" s="308" t="s">
        <v>57</v>
      </c>
      <c r="C1" s="308"/>
      <c r="D1" s="308"/>
      <c r="E1" s="308"/>
      <c r="F1" s="308"/>
      <c r="G1" s="308"/>
      <c r="H1" s="308"/>
      <c r="I1" s="308"/>
      <c r="J1" s="308"/>
      <c r="K1" s="308"/>
      <c r="L1" s="308"/>
      <c r="M1" s="308"/>
      <c r="N1" s="308"/>
      <c r="O1" s="308"/>
      <c r="P1" s="308"/>
      <c r="Q1" s="308"/>
      <c r="R1" s="308"/>
      <c r="S1" s="308"/>
    </row>
    <row r="2" spans="2:19" ht="7.9" customHeight="1"/>
    <row r="3" spans="2:19" ht="23.25">
      <c r="B3" s="305" t="s">
        <v>136</v>
      </c>
      <c r="C3" s="306"/>
      <c r="D3" s="306"/>
      <c r="E3" s="306"/>
      <c r="F3" s="306"/>
      <c r="G3" s="306"/>
      <c r="H3" s="306"/>
      <c r="I3" s="306"/>
      <c r="J3" s="306"/>
      <c r="K3" s="306"/>
      <c r="L3" s="306"/>
      <c r="M3" s="306"/>
      <c r="N3" s="306"/>
      <c r="O3" s="306"/>
      <c r="P3" s="306"/>
      <c r="Q3" s="306"/>
      <c r="R3" s="306"/>
      <c r="S3" s="306"/>
    </row>
    <row r="4" spans="2:19">
      <c r="B4" s="40" t="s">
        <v>1</v>
      </c>
      <c r="C4" s="41" t="s">
        <v>15</v>
      </c>
      <c r="D4" s="41" t="s">
        <v>0</v>
      </c>
      <c r="E4" s="41" t="s">
        <v>20</v>
      </c>
      <c r="F4" s="41" t="s">
        <v>21</v>
      </c>
      <c r="G4" s="41" t="s">
        <v>81</v>
      </c>
      <c r="H4" s="41" t="s">
        <v>82</v>
      </c>
      <c r="I4" s="41" t="s">
        <v>80</v>
      </c>
      <c r="J4" s="42" t="s">
        <v>108</v>
      </c>
      <c r="K4" s="42" t="s">
        <v>135</v>
      </c>
      <c r="L4" s="41" t="s">
        <v>161</v>
      </c>
      <c r="M4" s="41" t="s">
        <v>168</v>
      </c>
      <c r="N4" s="41" t="s">
        <v>169</v>
      </c>
      <c r="O4" s="42" t="s">
        <v>208</v>
      </c>
      <c r="P4" s="42" t="s">
        <v>217</v>
      </c>
      <c r="Q4" s="42" t="s">
        <v>224</v>
      </c>
      <c r="R4" s="41" t="s">
        <v>238</v>
      </c>
      <c r="S4" s="41" t="s">
        <v>239</v>
      </c>
    </row>
    <row r="5" spans="2:19" s="273" customFormat="1">
      <c r="B5" s="268" t="s">
        <v>146</v>
      </c>
      <c r="C5" s="86">
        <v>-757</v>
      </c>
      <c r="D5" s="86">
        <v>-370</v>
      </c>
      <c r="E5" s="258">
        <v>-111</v>
      </c>
      <c r="F5" s="258">
        <v>64</v>
      </c>
      <c r="G5" s="258">
        <v>-262</v>
      </c>
      <c r="H5" s="258">
        <v>-902</v>
      </c>
      <c r="I5" s="86">
        <v>-1211</v>
      </c>
      <c r="J5" s="258">
        <v>-177</v>
      </c>
      <c r="K5" s="258">
        <v>297</v>
      </c>
      <c r="L5" s="258">
        <v>-114</v>
      </c>
      <c r="M5" s="258">
        <v>156</v>
      </c>
      <c r="N5" s="86">
        <v>162</v>
      </c>
      <c r="O5" s="258">
        <v>335</v>
      </c>
      <c r="P5" s="258">
        <v>37</v>
      </c>
      <c r="Q5" s="258">
        <v>-789</v>
      </c>
      <c r="R5" s="258">
        <v>10</v>
      </c>
      <c r="S5" s="86">
        <v>-407</v>
      </c>
    </row>
    <row r="6" spans="2:19">
      <c r="B6" s="151" t="s">
        <v>70</v>
      </c>
      <c r="C6" s="79"/>
      <c r="D6" s="79"/>
      <c r="E6" s="80"/>
      <c r="F6" s="80"/>
      <c r="G6" s="80"/>
      <c r="H6" s="80"/>
      <c r="I6" s="79"/>
      <c r="J6" s="6"/>
      <c r="K6" s="6"/>
      <c r="L6" s="6"/>
      <c r="M6" s="80"/>
      <c r="N6" s="79"/>
      <c r="O6" s="6"/>
      <c r="P6" s="6"/>
      <c r="Q6" s="6"/>
      <c r="R6" s="80"/>
      <c r="S6" s="79"/>
    </row>
    <row r="7" spans="2:19" ht="22.5">
      <c r="B7" s="152" t="s">
        <v>228</v>
      </c>
      <c r="C7" s="79">
        <v>29</v>
      </c>
      <c r="D7" s="79">
        <v>43</v>
      </c>
      <c r="E7" s="80">
        <v>3</v>
      </c>
      <c r="F7" s="80">
        <v>17</v>
      </c>
      <c r="G7" s="80">
        <v>26</v>
      </c>
      <c r="H7" s="80">
        <v>46</v>
      </c>
      <c r="I7" s="79">
        <v>92</v>
      </c>
      <c r="J7" s="80">
        <v>29</v>
      </c>
      <c r="K7" s="80">
        <v>16</v>
      </c>
      <c r="L7" s="80">
        <v>0</v>
      </c>
      <c r="M7" s="80">
        <v>9</v>
      </c>
      <c r="N7" s="79">
        <v>54</v>
      </c>
      <c r="O7" s="80">
        <v>1</v>
      </c>
      <c r="P7" s="80">
        <v>19</v>
      </c>
      <c r="Q7" s="80">
        <v>204</v>
      </c>
      <c r="R7" s="80">
        <v>0</v>
      </c>
      <c r="S7" s="79">
        <v>224</v>
      </c>
    </row>
    <row r="8" spans="2:19" ht="22.5">
      <c r="B8" s="152" t="s">
        <v>229</v>
      </c>
      <c r="C8" s="79">
        <v>63</v>
      </c>
      <c r="D8" s="79">
        <v>155</v>
      </c>
      <c r="E8" s="80">
        <v>21</v>
      </c>
      <c r="F8" s="80">
        <v>26</v>
      </c>
      <c r="G8" s="80">
        <v>28</v>
      </c>
      <c r="H8" s="80">
        <v>57</v>
      </c>
      <c r="I8" s="79">
        <v>132</v>
      </c>
      <c r="J8" s="80">
        <v>23</v>
      </c>
      <c r="K8" s="80">
        <v>22</v>
      </c>
      <c r="L8" s="80">
        <v>42</v>
      </c>
      <c r="M8" s="80">
        <v>48</v>
      </c>
      <c r="N8" s="79">
        <v>135</v>
      </c>
      <c r="O8" s="80">
        <v>41</v>
      </c>
      <c r="P8" s="80">
        <v>70</v>
      </c>
      <c r="Q8" s="80">
        <v>59</v>
      </c>
      <c r="R8" s="80">
        <v>77</v>
      </c>
      <c r="S8" s="79">
        <v>247</v>
      </c>
    </row>
    <row r="9" spans="2:19" ht="22.5">
      <c r="B9" s="152" t="s">
        <v>230</v>
      </c>
      <c r="C9" s="79">
        <v>223</v>
      </c>
      <c r="D9" s="79">
        <v>-44</v>
      </c>
      <c r="E9" s="80">
        <v>0</v>
      </c>
      <c r="F9" s="80">
        <v>0</v>
      </c>
      <c r="G9" s="80">
        <v>0</v>
      </c>
      <c r="H9" s="80">
        <v>0</v>
      </c>
      <c r="I9" s="79">
        <v>0</v>
      </c>
      <c r="J9" s="80">
        <v>0</v>
      </c>
      <c r="K9" s="80">
        <v>0</v>
      </c>
      <c r="L9" s="80">
        <v>0</v>
      </c>
      <c r="M9" s="80">
        <v>0</v>
      </c>
      <c r="N9" s="79">
        <v>0</v>
      </c>
      <c r="O9" s="80">
        <v>0</v>
      </c>
      <c r="P9" s="80">
        <v>0</v>
      </c>
      <c r="Q9" s="80">
        <v>0</v>
      </c>
      <c r="R9" s="80">
        <v>0</v>
      </c>
      <c r="S9" s="79">
        <v>0</v>
      </c>
    </row>
    <row r="10" spans="2:19" ht="22.5">
      <c r="B10" s="152" t="s">
        <v>231</v>
      </c>
      <c r="C10" s="79">
        <v>10</v>
      </c>
      <c r="D10" s="79">
        <v>0</v>
      </c>
      <c r="E10" s="80">
        <v>0</v>
      </c>
      <c r="F10" s="80">
        <v>0</v>
      </c>
      <c r="G10" s="80">
        <v>0</v>
      </c>
      <c r="H10" s="80">
        <v>0</v>
      </c>
      <c r="I10" s="79">
        <v>0</v>
      </c>
      <c r="J10" s="80">
        <v>0</v>
      </c>
      <c r="K10" s="80">
        <v>0</v>
      </c>
      <c r="L10" s="80">
        <v>0</v>
      </c>
      <c r="M10" s="80">
        <v>0</v>
      </c>
      <c r="N10" s="79">
        <v>0</v>
      </c>
      <c r="O10" s="80">
        <v>0</v>
      </c>
      <c r="P10" s="80">
        <v>0</v>
      </c>
      <c r="Q10" s="80">
        <v>0</v>
      </c>
      <c r="R10" s="80">
        <v>0</v>
      </c>
      <c r="S10" s="79">
        <v>0</v>
      </c>
    </row>
    <row r="11" spans="2:19" ht="22.5">
      <c r="B11" s="152" t="s">
        <v>232</v>
      </c>
      <c r="C11" s="79">
        <v>0</v>
      </c>
      <c r="D11" s="79">
        <v>0</v>
      </c>
      <c r="E11" s="80">
        <v>0</v>
      </c>
      <c r="F11" s="80">
        <v>0</v>
      </c>
      <c r="G11" s="80">
        <v>0</v>
      </c>
      <c r="H11" s="80">
        <v>725</v>
      </c>
      <c r="I11" s="79">
        <v>725</v>
      </c>
      <c r="J11" s="80">
        <v>0</v>
      </c>
      <c r="K11" s="80">
        <v>0</v>
      </c>
      <c r="L11" s="80">
        <v>0</v>
      </c>
      <c r="M11" s="80">
        <v>0</v>
      </c>
      <c r="N11" s="79">
        <v>0</v>
      </c>
      <c r="O11" s="80">
        <v>0</v>
      </c>
      <c r="P11" s="80">
        <v>0</v>
      </c>
      <c r="Q11" s="80">
        <v>559</v>
      </c>
      <c r="R11" s="80">
        <v>2</v>
      </c>
      <c r="S11" s="79">
        <v>561</v>
      </c>
    </row>
    <row r="12" spans="2:19">
      <c r="B12" s="152" t="s">
        <v>71</v>
      </c>
      <c r="C12" s="79">
        <v>738</v>
      </c>
      <c r="D12" s="79">
        <v>749</v>
      </c>
      <c r="E12" s="80">
        <v>192</v>
      </c>
      <c r="F12" s="80">
        <v>195</v>
      </c>
      <c r="G12" s="80">
        <v>199</v>
      </c>
      <c r="H12" s="80">
        <v>205</v>
      </c>
      <c r="I12" s="79">
        <v>791</v>
      </c>
      <c r="J12" s="80">
        <v>172</v>
      </c>
      <c r="K12" s="80">
        <v>147</v>
      </c>
      <c r="L12" s="80">
        <v>128</v>
      </c>
      <c r="M12" s="80">
        <v>134</v>
      </c>
      <c r="N12" s="79">
        <v>581</v>
      </c>
      <c r="O12" s="80">
        <v>158</v>
      </c>
      <c r="P12" s="80">
        <v>209</v>
      </c>
      <c r="Q12" s="80">
        <v>235</v>
      </c>
      <c r="R12" s="80">
        <v>255</v>
      </c>
      <c r="S12" s="79">
        <v>857</v>
      </c>
    </row>
    <row r="13" spans="2:19">
      <c r="B13" s="152" t="s">
        <v>104</v>
      </c>
      <c r="C13" s="79">
        <v>0</v>
      </c>
      <c r="D13" s="79">
        <v>0</v>
      </c>
      <c r="E13" s="80">
        <v>0</v>
      </c>
      <c r="F13" s="80">
        <v>0</v>
      </c>
      <c r="G13" s="80">
        <v>0</v>
      </c>
      <c r="H13" s="80">
        <v>30</v>
      </c>
      <c r="I13" s="79">
        <v>30</v>
      </c>
      <c r="J13" s="80">
        <v>0</v>
      </c>
      <c r="K13" s="80">
        <v>0</v>
      </c>
      <c r="L13" s="80">
        <v>0</v>
      </c>
      <c r="M13" s="80">
        <v>0</v>
      </c>
      <c r="N13" s="79">
        <v>0</v>
      </c>
      <c r="O13" s="80">
        <v>0</v>
      </c>
      <c r="P13" s="80">
        <v>0</v>
      </c>
      <c r="Q13" s="80">
        <v>0</v>
      </c>
      <c r="R13" s="80">
        <v>0</v>
      </c>
      <c r="S13" s="79">
        <v>0</v>
      </c>
    </row>
    <row r="14" spans="2:19">
      <c r="B14" s="152" t="s">
        <v>154</v>
      </c>
      <c r="C14" s="79">
        <v>-130</v>
      </c>
      <c r="D14" s="79">
        <v>65</v>
      </c>
      <c r="E14" s="80">
        <v>0</v>
      </c>
      <c r="F14" s="80">
        <v>0</v>
      </c>
      <c r="G14" s="80">
        <v>1</v>
      </c>
      <c r="H14" s="80">
        <v>5</v>
      </c>
      <c r="I14" s="79">
        <v>6</v>
      </c>
      <c r="J14" s="80">
        <v>0</v>
      </c>
      <c r="K14" s="80">
        <v>5</v>
      </c>
      <c r="L14" s="80">
        <v>0</v>
      </c>
      <c r="M14" s="80">
        <v>2</v>
      </c>
      <c r="N14" s="79">
        <v>7</v>
      </c>
      <c r="O14" s="80">
        <v>0</v>
      </c>
      <c r="P14" s="80">
        <v>14</v>
      </c>
      <c r="Q14" s="80">
        <v>9</v>
      </c>
      <c r="R14" s="80">
        <v>0</v>
      </c>
      <c r="S14" s="79">
        <v>23</v>
      </c>
    </row>
    <row r="15" spans="2:19">
      <c r="B15" s="152" t="s">
        <v>72</v>
      </c>
      <c r="C15" s="79">
        <v>27</v>
      </c>
      <c r="D15" s="79">
        <v>9</v>
      </c>
      <c r="E15" s="80">
        <v>0</v>
      </c>
      <c r="F15" s="80">
        <v>0</v>
      </c>
      <c r="G15" s="80">
        <v>0</v>
      </c>
      <c r="H15" s="80">
        <v>29</v>
      </c>
      <c r="I15" s="79">
        <v>29</v>
      </c>
      <c r="J15" s="80">
        <v>0</v>
      </c>
      <c r="K15" s="80">
        <v>0</v>
      </c>
      <c r="L15" s="80">
        <v>2</v>
      </c>
      <c r="M15" s="80">
        <v>6</v>
      </c>
      <c r="N15" s="79">
        <v>8</v>
      </c>
      <c r="O15" s="80">
        <v>1</v>
      </c>
      <c r="P15" s="80">
        <v>1</v>
      </c>
      <c r="Q15" s="80">
        <v>2</v>
      </c>
      <c r="R15" s="80">
        <v>3</v>
      </c>
      <c r="S15" s="79">
        <v>7</v>
      </c>
    </row>
    <row r="16" spans="2:19" ht="22.5" customHeight="1">
      <c r="B16" s="156" t="s">
        <v>73</v>
      </c>
      <c r="C16" s="79">
        <v>-17</v>
      </c>
      <c r="D16" s="79">
        <v>0</v>
      </c>
      <c r="E16" s="80">
        <v>0</v>
      </c>
      <c r="F16" s="80">
        <v>0</v>
      </c>
      <c r="G16" s="80">
        <v>0</v>
      </c>
      <c r="H16" s="80">
        <v>0</v>
      </c>
      <c r="I16" s="79">
        <v>0</v>
      </c>
      <c r="J16" s="80">
        <v>0</v>
      </c>
      <c r="K16" s="80">
        <v>0</v>
      </c>
      <c r="L16" s="80">
        <v>0</v>
      </c>
      <c r="M16" s="80">
        <v>0</v>
      </c>
      <c r="N16" s="79">
        <v>0</v>
      </c>
      <c r="O16" s="80">
        <v>0</v>
      </c>
      <c r="P16" s="80">
        <v>0</v>
      </c>
      <c r="Q16" s="80">
        <v>0</v>
      </c>
      <c r="R16" s="80">
        <v>0</v>
      </c>
      <c r="S16" s="79">
        <v>0</v>
      </c>
    </row>
    <row r="17" spans="2:19" ht="22.5">
      <c r="B17" s="156" t="s">
        <v>233</v>
      </c>
      <c r="C17" s="79">
        <v>484</v>
      </c>
      <c r="D17" s="79">
        <v>147</v>
      </c>
      <c r="E17" s="80">
        <v>46</v>
      </c>
      <c r="F17" s="80">
        <v>64</v>
      </c>
      <c r="G17" s="80">
        <v>25</v>
      </c>
      <c r="H17" s="80">
        <v>55</v>
      </c>
      <c r="I17" s="79">
        <v>190</v>
      </c>
      <c r="J17" s="80">
        <v>41</v>
      </c>
      <c r="K17" s="80">
        <v>59</v>
      </c>
      <c r="L17" s="80">
        <v>53</v>
      </c>
      <c r="M17" s="80">
        <v>49</v>
      </c>
      <c r="N17" s="79">
        <v>202</v>
      </c>
      <c r="O17" s="80">
        <v>57</v>
      </c>
      <c r="P17" s="80">
        <v>72</v>
      </c>
      <c r="Q17" s="80">
        <v>71</v>
      </c>
      <c r="R17" s="80">
        <v>60</v>
      </c>
      <c r="S17" s="79">
        <v>260</v>
      </c>
    </row>
    <row r="18" spans="2:19">
      <c r="B18" s="156" t="s">
        <v>171</v>
      </c>
      <c r="C18" s="79">
        <v>-141</v>
      </c>
      <c r="D18" s="79">
        <v>-152</v>
      </c>
      <c r="E18" s="80">
        <v>17</v>
      </c>
      <c r="F18" s="80">
        <v>-29</v>
      </c>
      <c r="G18" s="80">
        <v>-19</v>
      </c>
      <c r="H18" s="80">
        <v>24</v>
      </c>
      <c r="I18" s="79">
        <v>-7</v>
      </c>
      <c r="J18" s="80">
        <v>-15</v>
      </c>
      <c r="K18" s="80">
        <v>-7</v>
      </c>
      <c r="L18" s="80">
        <v>25</v>
      </c>
      <c r="M18" s="80">
        <v>-2</v>
      </c>
      <c r="N18" s="79">
        <v>2</v>
      </c>
      <c r="O18" s="80">
        <v>0</v>
      </c>
      <c r="P18" s="80">
        <v>0</v>
      </c>
      <c r="Q18" s="80">
        <v>-11</v>
      </c>
      <c r="R18" s="80">
        <v>0</v>
      </c>
      <c r="S18" s="79">
        <v>-11</v>
      </c>
    </row>
    <row r="19" spans="2:19">
      <c r="B19" s="156" t="s">
        <v>172</v>
      </c>
      <c r="C19" s="79">
        <v>4</v>
      </c>
      <c r="D19" s="79">
        <v>0</v>
      </c>
      <c r="E19" s="80">
        <v>0</v>
      </c>
      <c r="F19" s="80">
        <v>0</v>
      </c>
      <c r="G19" s="80">
        <v>0</v>
      </c>
      <c r="H19" s="80">
        <v>0</v>
      </c>
      <c r="I19" s="79">
        <v>0</v>
      </c>
      <c r="J19" s="80">
        <v>0</v>
      </c>
      <c r="K19" s="80">
        <v>-3</v>
      </c>
      <c r="L19" s="80">
        <v>0</v>
      </c>
      <c r="M19" s="80">
        <v>0</v>
      </c>
      <c r="N19" s="79">
        <v>-3</v>
      </c>
      <c r="O19" s="80">
        <v>0</v>
      </c>
      <c r="P19" s="80">
        <v>0</v>
      </c>
      <c r="Q19" s="80">
        <v>0</v>
      </c>
      <c r="R19" s="80">
        <v>0</v>
      </c>
      <c r="S19" s="79">
        <v>0</v>
      </c>
    </row>
    <row r="20" spans="2:19">
      <c r="B20" s="156" t="s">
        <v>170</v>
      </c>
      <c r="C20" s="79">
        <v>71</v>
      </c>
      <c r="D20" s="79">
        <v>-83</v>
      </c>
      <c r="E20" s="80">
        <v>64</v>
      </c>
      <c r="F20" s="80">
        <v>53</v>
      </c>
      <c r="G20" s="80">
        <v>-18</v>
      </c>
      <c r="H20" s="80">
        <v>66</v>
      </c>
      <c r="I20" s="79">
        <v>165</v>
      </c>
      <c r="J20" s="80">
        <v>184</v>
      </c>
      <c r="K20" s="80">
        <v>-91</v>
      </c>
      <c r="L20" s="80">
        <v>121</v>
      </c>
      <c r="M20" s="80">
        <v>212</v>
      </c>
      <c r="N20" s="79">
        <v>426</v>
      </c>
      <c r="O20" s="80">
        <v>-205</v>
      </c>
      <c r="P20" s="80">
        <v>81</v>
      </c>
      <c r="Q20" s="80">
        <v>-126</v>
      </c>
      <c r="R20" s="80">
        <v>-50</v>
      </c>
      <c r="S20" s="79">
        <v>-300</v>
      </c>
    </row>
    <row r="21" spans="2:19">
      <c r="B21" s="156" t="s">
        <v>173</v>
      </c>
      <c r="C21" s="79">
        <v>-2</v>
      </c>
      <c r="D21" s="79">
        <v>-6</v>
      </c>
      <c r="E21" s="80">
        <v>0</v>
      </c>
      <c r="F21" s="80">
        <v>0</v>
      </c>
      <c r="G21" s="80">
        <v>0</v>
      </c>
      <c r="H21" s="80">
        <v>2</v>
      </c>
      <c r="I21" s="79">
        <v>2</v>
      </c>
      <c r="J21" s="80">
        <v>2</v>
      </c>
      <c r="K21" s="80">
        <v>0</v>
      </c>
      <c r="L21" s="80">
        <v>0</v>
      </c>
      <c r="M21" s="80">
        <v>0</v>
      </c>
      <c r="N21" s="79">
        <v>2</v>
      </c>
      <c r="O21" s="80">
        <v>0</v>
      </c>
      <c r="P21" s="80">
        <v>0</v>
      </c>
      <c r="Q21" s="80">
        <v>0</v>
      </c>
      <c r="R21" s="80">
        <v>0</v>
      </c>
      <c r="S21" s="79">
        <v>0</v>
      </c>
    </row>
    <row r="22" spans="2:19" ht="22.5">
      <c r="B22" s="116" t="s">
        <v>213</v>
      </c>
      <c r="C22" s="82">
        <v>-67</v>
      </c>
      <c r="D22" s="82">
        <v>-199</v>
      </c>
      <c r="E22" s="83">
        <v>-37</v>
      </c>
      <c r="F22" s="80">
        <v>-68</v>
      </c>
      <c r="G22" s="80">
        <v>-23</v>
      </c>
      <c r="H22" s="80">
        <v>-22</v>
      </c>
      <c r="I22" s="82">
        <v>-150</v>
      </c>
      <c r="J22" s="80">
        <v>-51</v>
      </c>
      <c r="K22" s="80">
        <v>-42</v>
      </c>
      <c r="L22" s="80">
        <v>-46</v>
      </c>
      <c r="M22" s="80">
        <v>-9</v>
      </c>
      <c r="N22" s="82">
        <v>-148</v>
      </c>
      <c r="O22" s="80">
        <v>-50</v>
      </c>
      <c r="P22" s="80">
        <v>-45</v>
      </c>
      <c r="Q22" s="80">
        <v>-26</v>
      </c>
      <c r="R22" s="80">
        <v>-32</v>
      </c>
      <c r="S22" s="82">
        <v>-153</v>
      </c>
    </row>
    <row r="23" spans="2:19" ht="22.5" thickBot="1">
      <c r="B23" s="154" t="s">
        <v>189</v>
      </c>
      <c r="C23" s="98">
        <v>535</v>
      </c>
      <c r="D23" s="98">
        <v>314</v>
      </c>
      <c r="E23" s="177">
        <v>195</v>
      </c>
      <c r="F23" s="97">
        <v>322</v>
      </c>
      <c r="G23" s="97">
        <v>-43</v>
      </c>
      <c r="H23" s="97">
        <v>320</v>
      </c>
      <c r="I23" s="98">
        <v>794</v>
      </c>
      <c r="J23" s="97">
        <v>208</v>
      </c>
      <c r="K23" s="97">
        <v>403</v>
      </c>
      <c r="L23" s="97">
        <v>211</v>
      </c>
      <c r="M23" s="97">
        <v>605</v>
      </c>
      <c r="N23" s="98">
        <v>1428</v>
      </c>
      <c r="O23" s="97">
        <v>338</v>
      </c>
      <c r="P23" s="97">
        <v>458</v>
      </c>
      <c r="Q23" s="97">
        <v>187</v>
      </c>
      <c r="R23" s="97">
        <v>325</v>
      </c>
      <c r="S23" s="98">
        <v>1308</v>
      </c>
    </row>
    <row r="24" spans="2:19">
      <c r="B24" s="151" t="s">
        <v>60</v>
      </c>
      <c r="C24" s="79"/>
      <c r="D24" s="79"/>
      <c r="E24" s="80"/>
      <c r="F24" s="80"/>
      <c r="G24" s="80"/>
      <c r="H24" s="80"/>
      <c r="I24" s="79"/>
      <c r="J24" s="80"/>
      <c r="K24" s="80"/>
      <c r="L24" s="80"/>
      <c r="M24" s="80"/>
      <c r="N24" s="79"/>
      <c r="O24" s="80"/>
      <c r="P24" s="80"/>
      <c r="Q24" s="80"/>
      <c r="R24" s="80"/>
      <c r="S24" s="79"/>
    </row>
    <row r="25" spans="2:19" ht="46.5" customHeight="1">
      <c r="B25" s="152" t="s">
        <v>214</v>
      </c>
      <c r="C25" s="79">
        <v>-13</v>
      </c>
      <c r="D25" s="79">
        <v>-1</v>
      </c>
      <c r="E25" s="80">
        <v>-9</v>
      </c>
      <c r="F25" s="80">
        <v>2</v>
      </c>
      <c r="G25" s="80">
        <v>1</v>
      </c>
      <c r="H25" s="80">
        <v>19</v>
      </c>
      <c r="I25" s="79">
        <v>13</v>
      </c>
      <c r="J25" s="80">
        <v>4</v>
      </c>
      <c r="K25" s="80">
        <v>18</v>
      </c>
      <c r="L25" s="80">
        <v>5</v>
      </c>
      <c r="M25" s="223">
        <v>26</v>
      </c>
      <c r="N25" s="224">
        <v>53</v>
      </c>
      <c r="O25" s="80">
        <v>3</v>
      </c>
      <c r="P25" s="80">
        <v>12</v>
      </c>
      <c r="Q25" s="80">
        <v>-29</v>
      </c>
      <c r="R25" s="223">
        <v>-13</v>
      </c>
      <c r="S25" s="224">
        <v>-27</v>
      </c>
    </row>
    <row r="26" spans="2:19" ht="44.25">
      <c r="B26" s="152" t="s">
        <v>215</v>
      </c>
      <c r="C26" s="82">
        <v>179</v>
      </c>
      <c r="D26" s="82">
        <v>63</v>
      </c>
      <c r="E26" s="80">
        <v>0</v>
      </c>
      <c r="F26" s="80">
        <v>-5</v>
      </c>
      <c r="G26" s="80">
        <v>12</v>
      </c>
      <c r="H26" s="80">
        <v>-9</v>
      </c>
      <c r="I26" s="82">
        <v>-2</v>
      </c>
      <c r="J26" s="80">
        <v>15</v>
      </c>
      <c r="K26" s="80">
        <v>18</v>
      </c>
      <c r="L26" s="80">
        <v>-16</v>
      </c>
      <c r="M26" s="223">
        <v>49</v>
      </c>
      <c r="N26" s="225">
        <v>66</v>
      </c>
      <c r="O26" s="80">
        <v>49</v>
      </c>
      <c r="P26" s="80">
        <v>-80</v>
      </c>
      <c r="Q26" s="80">
        <v>-70</v>
      </c>
      <c r="R26" s="223">
        <v>31</v>
      </c>
      <c r="S26" s="225">
        <v>-70</v>
      </c>
    </row>
    <row r="27" spans="2:19" ht="29.25" customHeight="1">
      <c r="B27" s="158" t="s">
        <v>194</v>
      </c>
      <c r="C27" s="186">
        <f t="shared" ref="C27:N27" si="0">C23-C25-C26</f>
        <v>369</v>
      </c>
      <c r="D27" s="186">
        <f t="shared" si="0"/>
        <v>252</v>
      </c>
      <c r="E27" s="93">
        <f t="shared" si="0"/>
        <v>204</v>
      </c>
      <c r="F27" s="93">
        <f t="shared" si="0"/>
        <v>325</v>
      </c>
      <c r="G27" s="93">
        <f t="shared" si="0"/>
        <v>-56</v>
      </c>
      <c r="H27" s="226">
        <f t="shared" si="0"/>
        <v>310</v>
      </c>
      <c r="I27" s="227">
        <f t="shared" si="0"/>
        <v>783</v>
      </c>
      <c r="J27" s="93">
        <f t="shared" si="0"/>
        <v>189</v>
      </c>
      <c r="K27" s="93">
        <f t="shared" si="0"/>
        <v>367</v>
      </c>
      <c r="L27" s="93">
        <f t="shared" si="0"/>
        <v>222</v>
      </c>
      <c r="M27" s="226">
        <f t="shared" si="0"/>
        <v>530</v>
      </c>
      <c r="N27" s="227">
        <f t="shared" si="0"/>
        <v>1309</v>
      </c>
      <c r="O27" s="93">
        <v>286</v>
      </c>
      <c r="P27" s="93">
        <v>526</v>
      </c>
      <c r="Q27" s="93">
        <v>286</v>
      </c>
      <c r="R27" s="226">
        <v>307</v>
      </c>
      <c r="S27" s="227">
        <v>1405</v>
      </c>
    </row>
    <row r="28" spans="2:19" ht="9" customHeight="1">
      <c r="B28" s="154"/>
      <c r="C28" s="86"/>
      <c r="D28" s="86"/>
      <c r="E28" s="157"/>
      <c r="F28" s="157"/>
      <c r="G28" s="157"/>
      <c r="H28" s="157"/>
      <c r="I28" s="86"/>
      <c r="J28" s="157"/>
      <c r="K28" s="200"/>
      <c r="L28" s="200"/>
      <c r="M28" s="228"/>
      <c r="N28" s="229"/>
      <c r="O28" s="157"/>
      <c r="P28" s="157"/>
      <c r="Q28" s="157"/>
      <c r="R28" s="228"/>
      <c r="S28" s="229"/>
    </row>
    <row r="29" spans="2:19">
      <c r="B29" s="158" t="s">
        <v>153</v>
      </c>
      <c r="C29" s="186">
        <v>176</v>
      </c>
      <c r="D29" s="186">
        <v>177</v>
      </c>
      <c r="E29" s="159">
        <v>177</v>
      </c>
      <c r="F29" s="159">
        <v>180</v>
      </c>
      <c r="G29" s="159">
        <v>178</v>
      </c>
      <c r="H29" s="159">
        <v>177</v>
      </c>
      <c r="I29" s="186">
        <v>177.34200000000001</v>
      </c>
      <c r="J29" s="159">
        <v>177.75800000000001</v>
      </c>
      <c r="K29" s="159">
        <v>179.8</v>
      </c>
      <c r="L29" s="159">
        <v>178</v>
      </c>
      <c r="M29" s="230">
        <v>180</v>
      </c>
      <c r="N29" s="227">
        <v>180</v>
      </c>
      <c r="O29" s="159">
        <v>180</v>
      </c>
      <c r="P29" s="159">
        <v>179</v>
      </c>
      <c r="Q29" s="159">
        <v>176</v>
      </c>
      <c r="R29" s="230">
        <v>176</v>
      </c>
      <c r="S29" s="227">
        <v>177</v>
      </c>
    </row>
    <row r="30" spans="2:19">
      <c r="B30" s="221"/>
    </row>
    <row r="31" spans="2:19">
      <c r="B31" s="298" t="s">
        <v>118</v>
      </c>
      <c r="C31" s="298"/>
      <c r="D31" s="298"/>
      <c r="E31" s="298"/>
      <c r="F31" s="298"/>
      <c r="G31" s="298"/>
      <c r="H31" s="298"/>
      <c r="I31" s="298"/>
    </row>
    <row r="32" spans="2:19" ht="20.45" customHeight="1">
      <c r="B32" s="304" t="s">
        <v>227</v>
      </c>
      <c r="C32" s="304"/>
      <c r="D32" s="304"/>
      <c r="E32" s="304"/>
      <c r="F32" s="304"/>
      <c r="G32" s="304"/>
      <c r="H32" s="304"/>
      <c r="I32" s="304"/>
      <c r="J32" s="304"/>
      <c r="K32" s="304"/>
      <c r="L32" s="304"/>
      <c r="M32" s="304"/>
      <c r="N32" s="304"/>
    </row>
    <row r="33" spans="2:14">
      <c r="B33" s="304"/>
      <c r="C33" s="304"/>
      <c r="D33" s="304"/>
      <c r="E33" s="304"/>
      <c r="F33" s="304"/>
      <c r="G33" s="304"/>
      <c r="H33" s="304"/>
      <c r="I33" s="304"/>
      <c r="J33" s="304"/>
      <c r="K33" s="304"/>
      <c r="L33" s="304"/>
      <c r="M33" s="304"/>
      <c r="N33" s="304"/>
    </row>
    <row r="34" spans="2:14">
      <c r="B34" s="304"/>
      <c r="C34" s="304"/>
      <c r="D34" s="304"/>
      <c r="E34" s="304"/>
      <c r="F34" s="304"/>
      <c r="G34" s="304"/>
      <c r="H34" s="304"/>
      <c r="I34" s="304"/>
      <c r="J34" s="304"/>
      <c r="K34" s="304"/>
      <c r="L34" s="304"/>
      <c r="M34" s="304"/>
      <c r="N34" s="304"/>
    </row>
    <row r="35" spans="2:14">
      <c r="B35" s="304"/>
      <c r="C35" s="304"/>
      <c r="D35" s="304"/>
      <c r="E35" s="304"/>
      <c r="F35" s="304"/>
      <c r="G35" s="304"/>
      <c r="H35" s="304"/>
      <c r="I35" s="304"/>
      <c r="J35" s="304"/>
      <c r="K35" s="304"/>
      <c r="L35" s="304"/>
      <c r="M35" s="304"/>
      <c r="N35" s="304"/>
    </row>
    <row r="36" spans="2:14">
      <c r="B36" s="304"/>
      <c r="C36" s="304"/>
      <c r="D36" s="304"/>
      <c r="E36" s="304"/>
      <c r="F36" s="304"/>
      <c r="G36" s="304"/>
      <c r="H36" s="304"/>
      <c r="I36" s="304"/>
      <c r="J36" s="304"/>
      <c r="K36" s="304"/>
      <c r="L36" s="304"/>
      <c r="M36" s="304"/>
      <c r="N36" s="304"/>
    </row>
  </sheetData>
  <mergeCells count="4">
    <mergeCell ref="B31:I31"/>
    <mergeCell ref="B32:N36"/>
    <mergeCell ref="B3:S3"/>
    <mergeCell ref="B1:S1"/>
  </mergeCells>
  <phoneticPr fontId="33" type="noConversion"/>
  <printOptions horizontalCentered="1"/>
  <pageMargins left="0.70866141732283472" right="0.70866141732283472" top="0.74803149606299213" bottom="0.74803149606299213" header="0.31496062992125984" footer="0.31496062992125984"/>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77C4-B758-4DC8-8842-3930FF4B5D4C}">
  <sheetPr>
    <pageSetUpPr fitToPage="1"/>
  </sheetPr>
  <dimension ref="B1:S37"/>
  <sheetViews>
    <sheetView showGridLines="0" topLeftCell="B1" zoomScale="70" zoomScaleNormal="70" zoomScaleSheetLayoutView="70" workbookViewId="0">
      <selection activeCell="B12" sqref="B12"/>
    </sheetView>
  </sheetViews>
  <sheetFormatPr defaultColWidth="9.42578125" defaultRowHeight="21.75"/>
  <cols>
    <col min="1" max="1" width="1.5703125" style="21" customWidth="1"/>
    <col min="2" max="2" width="55.5703125" style="30" customWidth="1"/>
    <col min="3" max="4" width="10.5703125" style="21" customWidth="1"/>
    <col min="5" max="5" width="9" style="21" customWidth="1"/>
    <col min="6" max="12" width="10.5703125" style="21" customWidth="1"/>
    <col min="13" max="13" width="10.5703125" style="6" customWidth="1"/>
    <col min="14" max="14" width="10.5703125" style="21" customWidth="1"/>
    <col min="15" max="15" width="9.42578125" style="21" customWidth="1"/>
    <col min="16" max="16" width="9.28515625" style="21" customWidth="1"/>
    <col min="17" max="17" width="9.28515625" style="21" bestFit="1" customWidth="1"/>
    <col min="18" max="16384" width="9.42578125" style="21"/>
  </cols>
  <sheetData>
    <row r="1" spans="2:19" s="6" customFormat="1" ht="28.5">
      <c r="B1" s="301" t="s">
        <v>57</v>
      </c>
      <c r="C1" s="301"/>
      <c r="D1" s="301"/>
      <c r="E1" s="301"/>
      <c r="F1" s="301"/>
      <c r="G1" s="301"/>
      <c r="H1" s="301"/>
      <c r="I1" s="301"/>
      <c r="J1" s="301"/>
      <c r="K1" s="301"/>
      <c r="L1" s="301"/>
      <c r="M1" s="301"/>
      <c r="N1" s="301"/>
      <c r="O1" s="301"/>
      <c r="P1" s="301"/>
      <c r="Q1" s="301"/>
      <c r="R1" s="301"/>
      <c r="S1" s="301"/>
    </row>
    <row r="2" spans="2:19" ht="13.5" customHeight="1">
      <c r="M2" s="21"/>
    </row>
    <row r="3" spans="2:19" ht="23.25">
      <c r="B3" s="305" t="s">
        <v>138</v>
      </c>
      <c r="C3" s="306"/>
      <c r="D3" s="306"/>
      <c r="E3" s="306"/>
      <c r="F3" s="306"/>
      <c r="G3" s="306"/>
      <c r="H3" s="306"/>
      <c r="I3" s="306"/>
      <c r="J3" s="306"/>
      <c r="K3" s="306"/>
      <c r="L3" s="306"/>
      <c r="M3" s="306"/>
      <c r="N3" s="306"/>
      <c r="O3" s="306"/>
      <c r="P3" s="306"/>
      <c r="Q3" s="306"/>
      <c r="R3" s="306"/>
      <c r="S3" s="306"/>
    </row>
    <row r="4" spans="2:19">
      <c r="B4" s="40" t="s">
        <v>1</v>
      </c>
      <c r="C4" s="41" t="s">
        <v>15</v>
      </c>
      <c r="D4" s="41" t="s">
        <v>0</v>
      </c>
      <c r="E4" s="41" t="s">
        <v>20</v>
      </c>
      <c r="F4" s="41" t="s">
        <v>21</v>
      </c>
      <c r="G4" s="41" t="s">
        <v>81</v>
      </c>
      <c r="H4" s="41" t="s">
        <v>82</v>
      </c>
      <c r="I4" s="41" t="s">
        <v>80</v>
      </c>
      <c r="J4" s="42" t="s">
        <v>108</v>
      </c>
      <c r="K4" s="41" t="s">
        <v>135</v>
      </c>
      <c r="L4" s="41" t="s">
        <v>161</v>
      </c>
      <c r="M4" s="41" t="s">
        <v>168</v>
      </c>
      <c r="N4" s="41" t="s">
        <v>169</v>
      </c>
      <c r="O4" s="42" t="s">
        <v>208</v>
      </c>
      <c r="P4" s="42" t="s">
        <v>217</v>
      </c>
      <c r="Q4" s="42" t="s">
        <v>224</v>
      </c>
      <c r="R4" s="41" t="s">
        <v>238</v>
      </c>
      <c r="S4" s="41" t="s">
        <v>239</v>
      </c>
    </row>
    <row r="5" spans="2:19" s="273" customFormat="1">
      <c r="B5" s="268" t="s">
        <v>162</v>
      </c>
      <c r="C5" s="269">
        <v>-5.25</v>
      </c>
      <c r="D5" s="269">
        <v>-2.4360187234516113</v>
      </c>
      <c r="E5" s="270">
        <v>-0.57521343393154611</v>
      </c>
      <c r="F5" s="270">
        <v>0.37</v>
      </c>
      <c r="G5" s="270">
        <v>-1.55</v>
      </c>
      <c r="H5" s="270">
        <v>-5.14</v>
      </c>
      <c r="I5" s="269">
        <v>-6.8906406829741398</v>
      </c>
      <c r="J5" s="270">
        <v>-1.1000000000000001</v>
      </c>
      <c r="K5" s="270">
        <v>1.45</v>
      </c>
      <c r="L5" s="270">
        <v>-0.57999999999999996</v>
      </c>
      <c r="M5" s="271">
        <v>0.45</v>
      </c>
      <c r="N5" s="272">
        <v>0.24</v>
      </c>
      <c r="O5" s="270">
        <v>1.57</v>
      </c>
      <c r="P5" s="270">
        <v>0.59</v>
      </c>
      <c r="Q5" s="270">
        <v>-3.91</v>
      </c>
      <c r="R5" s="271">
        <v>-0.05</v>
      </c>
      <c r="S5" s="272">
        <v>-1.75</v>
      </c>
    </row>
    <row r="6" spans="2:19">
      <c r="B6" s="151" t="s">
        <v>156</v>
      </c>
      <c r="C6" s="178"/>
      <c r="D6" s="178"/>
      <c r="E6" s="16"/>
      <c r="F6" s="16"/>
      <c r="G6" s="16"/>
      <c r="H6" s="16"/>
      <c r="I6" s="178"/>
      <c r="J6" s="16"/>
      <c r="K6" s="16"/>
      <c r="L6" s="16"/>
      <c r="M6" s="73"/>
      <c r="N6" s="232"/>
      <c r="O6" s="16"/>
      <c r="P6" s="16"/>
      <c r="Q6" s="16"/>
      <c r="R6" s="73"/>
      <c r="S6" s="232"/>
    </row>
    <row r="7" spans="2:19">
      <c r="B7" s="152" t="s">
        <v>65</v>
      </c>
      <c r="C7" s="179">
        <v>0.16477272727272727</v>
      </c>
      <c r="D7" s="179">
        <v>0.24293785310734464</v>
      </c>
      <c r="E7" s="175">
        <v>0.02</v>
      </c>
      <c r="F7" s="175">
        <v>0.09</v>
      </c>
      <c r="G7" s="175">
        <v>0.15</v>
      </c>
      <c r="H7" s="175">
        <v>0.26</v>
      </c>
      <c r="I7" s="179">
        <v>0.51877163898004985</v>
      </c>
      <c r="J7" s="175">
        <v>0.16</v>
      </c>
      <c r="K7" s="175">
        <v>0.09</v>
      </c>
      <c r="L7" s="175">
        <v>0</v>
      </c>
      <c r="M7" s="231">
        <v>0.05</v>
      </c>
      <c r="N7" s="233">
        <v>0.3</v>
      </c>
      <c r="O7" s="175">
        <v>0.01</v>
      </c>
      <c r="P7" s="175">
        <v>0.11</v>
      </c>
      <c r="Q7" s="175">
        <v>1.1599999999999999</v>
      </c>
      <c r="R7" s="231">
        <v>0</v>
      </c>
      <c r="S7" s="233">
        <v>1.27</v>
      </c>
    </row>
    <row r="8" spans="2:19">
      <c r="B8" s="152" t="s">
        <v>66</v>
      </c>
      <c r="C8" s="179">
        <v>0.35795454545454547</v>
      </c>
      <c r="D8" s="179">
        <v>0.87570621468926557</v>
      </c>
      <c r="E8" s="175">
        <v>0.12</v>
      </c>
      <c r="F8" s="175">
        <v>0.14000000000000001</v>
      </c>
      <c r="G8" s="175">
        <v>0.16</v>
      </c>
      <c r="H8" s="175">
        <v>0.32</v>
      </c>
      <c r="I8" s="179">
        <v>0.75</v>
      </c>
      <c r="J8" s="175">
        <v>0.13</v>
      </c>
      <c r="K8" s="175">
        <v>0.12</v>
      </c>
      <c r="L8" s="175">
        <v>0.24</v>
      </c>
      <c r="M8" s="231">
        <v>0.27</v>
      </c>
      <c r="N8" s="233">
        <v>0.75</v>
      </c>
      <c r="O8" s="175">
        <v>0.23</v>
      </c>
      <c r="P8" s="175">
        <v>0.39</v>
      </c>
      <c r="Q8" s="175">
        <v>0.34</v>
      </c>
      <c r="R8" s="231">
        <v>0.44</v>
      </c>
      <c r="S8" s="233">
        <v>1.39</v>
      </c>
    </row>
    <row r="9" spans="2:19">
      <c r="B9" s="152" t="s">
        <v>155</v>
      </c>
      <c r="C9" s="179">
        <v>1.27</v>
      </c>
      <c r="D9" s="179">
        <v>-0.24858757062146894</v>
      </c>
      <c r="E9" s="175">
        <v>0</v>
      </c>
      <c r="F9" s="175">
        <v>0</v>
      </c>
      <c r="G9" s="175">
        <v>0</v>
      </c>
      <c r="H9" s="175">
        <v>0</v>
      </c>
      <c r="I9" s="179">
        <v>0</v>
      </c>
      <c r="J9" s="175">
        <v>0</v>
      </c>
      <c r="K9" s="175">
        <v>0</v>
      </c>
      <c r="L9" s="175">
        <v>0</v>
      </c>
      <c r="M9" s="231">
        <v>0</v>
      </c>
      <c r="N9" s="233">
        <v>0</v>
      </c>
      <c r="O9" s="175">
        <v>0</v>
      </c>
      <c r="P9" s="175">
        <v>0</v>
      </c>
      <c r="Q9" s="175">
        <v>0</v>
      </c>
      <c r="R9" s="231">
        <v>0</v>
      </c>
      <c r="S9" s="233">
        <v>0</v>
      </c>
    </row>
    <row r="10" spans="2:19">
      <c r="B10" s="152" t="s">
        <v>67</v>
      </c>
      <c r="C10" s="179">
        <v>5.6818181818181816E-2</v>
      </c>
      <c r="D10" s="179">
        <v>0</v>
      </c>
      <c r="E10" s="175">
        <v>0</v>
      </c>
      <c r="F10" s="175">
        <v>0</v>
      </c>
      <c r="G10" s="175">
        <v>0</v>
      </c>
      <c r="H10" s="175">
        <v>0</v>
      </c>
      <c r="I10" s="179">
        <v>0</v>
      </c>
      <c r="J10" s="175">
        <v>0</v>
      </c>
      <c r="K10" s="175">
        <v>0</v>
      </c>
      <c r="L10" s="175">
        <v>0</v>
      </c>
      <c r="M10" s="231">
        <v>0</v>
      </c>
      <c r="N10" s="233">
        <v>0</v>
      </c>
      <c r="O10" s="175">
        <v>0</v>
      </c>
      <c r="P10" s="175">
        <v>0</v>
      </c>
      <c r="Q10" s="175">
        <v>0</v>
      </c>
      <c r="R10" s="231">
        <v>0</v>
      </c>
      <c r="S10" s="233">
        <v>0</v>
      </c>
    </row>
    <row r="11" spans="2:19">
      <c r="B11" s="152" t="s">
        <v>106</v>
      </c>
      <c r="C11" s="179">
        <v>0</v>
      </c>
      <c r="D11" s="179">
        <v>0</v>
      </c>
      <c r="E11" s="175">
        <v>0</v>
      </c>
      <c r="F11" s="175">
        <v>0</v>
      </c>
      <c r="G11" s="175">
        <v>0</v>
      </c>
      <c r="H11" s="175">
        <v>4.0999999999999996</v>
      </c>
      <c r="I11" s="179">
        <v>4.0999999999999996</v>
      </c>
      <c r="J11" s="175">
        <v>0</v>
      </c>
      <c r="K11" s="175">
        <v>0</v>
      </c>
      <c r="L11" s="175">
        <v>0</v>
      </c>
      <c r="M11" s="231">
        <v>0</v>
      </c>
      <c r="N11" s="233">
        <v>0</v>
      </c>
      <c r="O11" s="175">
        <v>0</v>
      </c>
      <c r="P11" s="175">
        <v>0</v>
      </c>
      <c r="Q11" s="175">
        <v>3.18</v>
      </c>
      <c r="R11" s="231">
        <v>0.01</v>
      </c>
      <c r="S11" s="233">
        <v>3.18</v>
      </c>
    </row>
    <row r="12" spans="2:19">
      <c r="B12" s="152" t="s">
        <v>71</v>
      </c>
      <c r="C12" s="179">
        <v>4.2</v>
      </c>
      <c r="D12" s="179">
        <v>4.24</v>
      </c>
      <c r="E12" s="175">
        <v>1.08</v>
      </c>
      <c r="F12" s="175">
        <v>1.08</v>
      </c>
      <c r="G12" s="175">
        <v>1.1200000000000001</v>
      </c>
      <c r="H12" s="175">
        <v>1.1599999999999999</v>
      </c>
      <c r="I12" s="179">
        <v>4.47</v>
      </c>
      <c r="J12" s="175">
        <v>0.97</v>
      </c>
      <c r="K12" s="175">
        <v>0.82</v>
      </c>
      <c r="L12" s="175">
        <v>0.72</v>
      </c>
      <c r="M12" s="231">
        <v>0.74</v>
      </c>
      <c r="N12" s="233">
        <v>3.23</v>
      </c>
      <c r="O12" s="175">
        <v>0.88</v>
      </c>
      <c r="P12" s="175">
        <v>1.17</v>
      </c>
      <c r="Q12" s="175">
        <v>1.34</v>
      </c>
      <c r="R12" s="231">
        <v>1.45</v>
      </c>
      <c r="S12" s="233">
        <v>4.84</v>
      </c>
    </row>
    <row r="13" spans="2:19">
      <c r="B13" s="152" t="s">
        <v>104</v>
      </c>
      <c r="C13" s="179">
        <v>0</v>
      </c>
      <c r="D13" s="179">
        <v>0</v>
      </c>
      <c r="E13" s="175">
        <v>0</v>
      </c>
      <c r="F13" s="175">
        <v>0</v>
      </c>
      <c r="G13" s="175">
        <v>0</v>
      </c>
      <c r="H13" s="175">
        <v>0.17</v>
      </c>
      <c r="I13" s="179">
        <v>0.17</v>
      </c>
      <c r="J13" s="175">
        <v>0</v>
      </c>
      <c r="K13" s="175">
        <v>0</v>
      </c>
      <c r="L13" s="175">
        <v>0</v>
      </c>
      <c r="M13" s="231">
        <v>0</v>
      </c>
      <c r="N13" s="233">
        <v>0</v>
      </c>
      <c r="O13" s="175">
        <v>0</v>
      </c>
      <c r="P13" s="175">
        <v>0</v>
      </c>
      <c r="Q13" s="175">
        <v>0</v>
      </c>
      <c r="R13" s="231">
        <v>0</v>
      </c>
      <c r="S13" s="233">
        <v>0</v>
      </c>
    </row>
    <row r="14" spans="2:19" ht="23.25" customHeight="1">
      <c r="B14" s="152" t="s">
        <v>154</v>
      </c>
      <c r="C14" s="179">
        <v>-0.74</v>
      </c>
      <c r="D14" s="179">
        <v>0.37</v>
      </c>
      <c r="E14" s="175">
        <v>0</v>
      </c>
      <c r="F14" s="175">
        <v>0</v>
      </c>
      <c r="G14" s="175">
        <v>0.01</v>
      </c>
      <c r="H14" s="175">
        <v>0.03</v>
      </c>
      <c r="I14" s="179">
        <v>0.03</v>
      </c>
      <c r="J14" s="175">
        <v>0</v>
      </c>
      <c r="K14" s="175">
        <v>2.7777777777777776E-2</v>
      </c>
      <c r="L14" s="175">
        <v>0</v>
      </c>
      <c r="M14" s="231">
        <v>0.01</v>
      </c>
      <c r="N14" s="233">
        <v>0.04</v>
      </c>
      <c r="O14" s="175">
        <v>0</v>
      </c>
      <c r="P14" s="175">
        <v>0.08</v>
      </c>
      <c r="Q14" s="175">
        <v>0.05</v>
      </c>
      <c r="R14" s="231">
        <v>0</v>
      </c>
      <c r="S14" s="233">
        <v>0.13</v>
      </c>
    </row>
    <row r="15" spans="2:19" ht="21.75" customHeight="1">
      <c r="B15" s="152" t="s">
        <v>72</v>
      </c>
      <c r="C15" s="179">
        <v>0.15340909090909091</v>
      </c>
      <c r="D15" s="179">
        <v>0.05</v>
      </c>
      <c r="E15" s="175">
        <v>0</v>
      </c>
      <c r="F15" s="175">
        <v>0</v>
      </c>
      <c r="G15" s="175">
        <v>0</v>
      </c>
      <c r="H15" s="175">
        <v>0.16</v>
      </c>
      <c r="I15" s="179">
        <v>0.16</v>
      </c>
      <c r="J15" s="175">
        <v>0</v>
      </c>
      <c r="K15" s="175">
        <v>0</v>
      </c>
      <c r="L15" s="175">
        <v>0.01</v>
      </c>
      <c r="M15" s="231">
        <v>0.03</v>
      </c>
      <c r="N15" s="233">
        <v>0.04</v>
      </c>
      <c r="O15" s="175">
        <v>0.01</v>
      </c>
      <c r="P15" s="175">
        <v>0.01</v>
      </c>
      <c r="Q15" s="175">
        <v>0.01</v>
      </c>
      <c r="R15" s="231">
        <v>0.02</v>
      </c>
      <c r="S15" s="233">
        <v>0.04</v>
      </c>
    </row>
    <row r="16" spans="2:19" ht="22.5" customHeight="1">
      <c r="B16" s="156" t="s">
        <v>73</v>
      </c>
      <c r="C16" s="179">
        <v>-9.6590909090909088E-2</v>
      </c>
      <c r="D16" s="179">
        <v>0</v>
      </c>
      <c r="E16" s="175">
        <v>0</v>
      </c>
      <c r="F16" s="175">
        <v>0</v>
      </c>
      <c r="G16" s="175">
        <v>0</v>
      </c>
      <c r="H16" s="175">
        <v>0</v>
      </c>
      <c r="I16" s="179">
        <v>0</v>
      </c>
      <c r="J16" s="175">
        <v>0</v>
      </c>
      <c r="K16" s="175">
        <v>0</v>
      </c>
      <c r="L16" s="175">
        <v>0</v>
      </c>
      <c r="M16" s="231">
        <v>0</v>
      </c>
      <c r="N16" s="233">
        <v>0</v>
      </c>
      <c r="O16" s="175">
        <v>0</v>
      </c>
      <c r="P16" s="175">
        <v>0</v>
      </c>
      <c r="Q16" s="175">
        <v>0</v>
      </c>
      <c r="R16" s="231">
        <v>0</v>
      </c>
      <c r="S16" s="233">
        <v>0</v>
      </c>
    </row>
    <row r="17" spans="2:19">
      <c r="B17" s="152" t="s">
        <v>74</v>
      </c>
      <c r="C17" s="179">
        <v>2.75</v>
      </c>
      <c r="D17" s="179">
        <v>0.83050847457627119</v>
      </c>
      <c r="E17" s="175">
        <v>0.26</v>
      </c>
      <c r="F17" s="175">
        <v>0.36</v>
      </c>
      <c r="G17" s="175">
        <v>0.14000000000000001</v>
      </c>
      <c r="H17" s="175">
        <v>0.31</v>
      </c>
      <c r="I17" s="179">
        <v>1.07</v>
      </c>
      <c r="J17" s="175">
        <v>0.23</v>
      </c>
      <c r="K17" s="175">
        <v>0.32777777777777778</v>
      </c>
      <c r="L17" s="175">
        <v>0.3</v>
      </c>
      <c r="M17" s="231">
        <v>0.27</v>
      </c>
      <c r="N17" s="233">
        <v>1.1200000000000001</v>
      </c>
      <c r="O17" s="175">
        <v>0.31</v>
      </c>
      <c r="P17" s="175">
        <v>0.4</v>
      </c>
      <c r="Q17" s="175">
        <v>0.4</v>
      </c>
      <c r="R17" s="231">
        <v>0.34</v>
      </c>
      <c r="S17" s="233">
        <v>1.47</v>
      </c>
    </row>
    <row r="18" spans="2:19">
      <c r="B18" s="152" t="s">
        <v>171</v>
      </c>
      <c r="C18" s="179">
        <v>-0.80113636363636365</v>
      </c>
      <c r="D18" s="179">
        <v>-0.85875706214689262</v>
      </c>
      <c r="E18" s="175">
        <v>9.6045197740112997E-2</v>
      </c>
      <c r="F18" s="175">
        <v>-0.16111111111111112</v>
      </c>
      <c r="G18" s="175">
        <v>-0.10674157303370786</v>
      </c>
      <c r="H18" s="175">
        <v>0.13559322033898305</v>
      </c>
      <c r="I18" s="179">
        <v>-0.04</v>
      </c>
      <c r="J18" s="175">
        <v>-8.4384387763138641E-2</v>
      </c>
      <c r="K18" s="175">
        <v>-3.8932146829810901E-2</v>
      </c>
      <c r="L18" s="175">
        <v>0.1404494382022472</v>
      </c>
      <c r="M18" s="231">
        <v>-1.1111111111111112E-2</v>
      </c>
      <c r="N18" s="233">
        <v>1.1111111111111099E-2</v>
      </c>
      <c r="O18" s="175">
        <v>0</v>
      </c>
      <c r="P18" s="175">
        <v>0</v>
      </c>
      <c r="Q18" s="175">
        <v>-0.06</v>
      </c>
      <c r="R18" s="231">
        <v>0</v>
      </c>
      <c r="S18" s="233">
        <v>-0.06</v>
      </c>
    </row>
    <row r="19" spans="2:19" ht="43.5">
      <c r="B19" s="152" t="s">
        <v>172</v>
      </c>
      <c r="C19" s="179">
        <v>2.2727272727272728E-2</v>
      </c>
      <c r="D19" s="179">
        <v>0</v>
      </c>
      <c r="E19" s="175">
        <v>0</v>
      </c>
      <c r="F19" s="175">
        <v>0</v>
      </c>
      <c r="G19" s="175">
        <v>0</v>
      </c>
      <c r="H19" s="175">
        <v>0</v>
      </c>
      <c r="I19" s="179">
        <v>0</v>
      </c>
      <c r="J19" s="175">
        <v>0</v>
      </c>
      <c r="K19" s="175">
        <v>-1.6685205784204672E-2</v>
      </c>
      <c r="L19" s="175">
        <v>0</v>
      </c>
      <c r="M19" s="231">
        <v>0</v>
      </c>
      <c r="N19" s="233">
        <v>-1.6666666666666701E-2</v>
      </c>
      <c r="O19" s="175">
        <v>0</v>
      </c>
      <c r="P19" s="175">
        <v>0</v>
      </c>
      <c r="Q19" s="175">
        <v>0</v>
      </c>
      <c r="R19" s="231">
        <v>0</v>
      </c>
      <c r="S19" s="233">
        <v>0</v>
      </c>
    </row>
    <row r="20" spans="2:19">
      <c r="B20" s="152" t="s">
        <v>170</v>
      </c>
      <c r="C20" s="179">
        <v>0.40340909090909088</v>
      </c>
      <c r="D20" s="179">
        <v>-0.46892655367231639</v>
      </c>
      <c r="E20" s="175">
        <v>0.3615819209039548</v>
      </c>
      <c r="F20" s="175">
        <v>0.29444444444444445</v>
      </c>
      <c r="G20" s="175">
        <v>-0.10112359550561797</v>
      </c>
      <c r="H20" s="175">
        <v>0.3728813559322034</v>
      </c>
      <c r="I20" s="179">
        <v>0.93</v>
      </c>
      <c r="J20" s="175">
        <v>1.0351151565611674</v>
      </c>
      <c r="K20" s="175">
        <v>-0.5061179087875417</v>
      </c>
      <c r="L20" s="175">
        <v>0.6797752808988764</v>
      </c>
      <c r="M20" s="231">
        <v>1.1777777777777778</v>
      </c>
      <c r="N20" s="233">
        <v>2.3666666666666698</v>
      </c>
      <c r="O20" s="175">
        <v>-1.1399999999999999</v>
      </c>
      <c r="P20" s="175">
        <v>0.45</v>
      </c>
      <c r="Q20" s="175">
        <v>-0.72</v>
      </c>
      <c r="R20" s="231">
        <v>-0.28999999999999998</v>
      </c>
      <c r="S20" s="233">
        <v>-1.7</v>
      </c>
    </row>
    <row r="21" spans="2:19">
      <c r="B21" s="152" t="s">
        <v>173</v>
      </c>
      <c r="C21" s="179">
        <v>-1.1363636363636364E-2</v>
      </c>
      <c r="D21" s="179">
        <v>-3.3898305084745763E-2</v>
      </c>
      <c r="E21" s="175">
        <v>0</v>
      </c>
      <c r="F21" s="175">
        <v>0</v>
      </c>
      <c r="G21" s="175">
        <v>0</v>
      </c>
      <c r="H21" s="175">
        <v>1.1299435028248588E-2</v>
      </c>
      <c r="I21" s="179">
        <v>0.01</v>
      </c>
      <c r="J21" s="175">
        <v>1.1251251701751818E-2</v>
      </c>
      <c r="K21" s="175">
        <v>0</v>
      </c>
      <c r="L21" s="175">
        <v>0</v>
      </c>
      <c r="M21" s="231">
        <v>0</v>
      </c>
      <c r="N21" s="233">
        <v>1.1111111111111099E-2</v>
      </c>
      <c r="O21" s="175">
        <v>0</v>
      </c>
      <c r="P21" s="175">
        <v>0</v>
      </c>
      <c r="Q21" s="175">
        <v>0</v>
      </c>
      <c r="R21" s="231">
        <v>0</v>
      </c>
      <c r="S21" s="233">
        <v>0</v>
      </c>
    </row>
    <row r="22" spans="2:19">
      <c r="B22" s="116" t="s">
        <v>139</v>
      </c>
      <c r="C22" s="179">
        <v>-0.38068181818181818</v>
      </c>
      <c r="D22" s="179">
        <v>-1.1200000000000001</v>
      </c>
      <c r="E22" s="175">
        <v>-0.21</v>
      </c>
      <c r="F22" s="175">
        <v>-0.38</v>
      </c>
      <c r="G22" s="175">
        <v>-0.13</v>
      </c>
      <c r="H22" s="175">
        <v>-0.12</v>
      </c>
      <c r="I22" s="179">
        <v>-0.85</v>
      </c>
      <c r="J22" s="175">
        <v>-0.28000000000000003</v>
      </c>
      <c r="K22" s="175">
        <v>-0.23</v>
      </c>
      <c r="L22" s="175">
        <v>-0.26</v>
      </c>
      <c r="M22" s="231">
        <v>-0.05</v>
      </c>
      <c r="N22" s="233">
        <v>-0.82</v>
      </c>
      <c r="O22" s="175">
        <v>-0.28000000000000003</v>
      </c>
      <c r="P22" s="175">
        <v>-0.25</v>
      </c>
      <c r="Q22" s="175">
        <v>-0.15</v>
      </c>
      <c r="R22" s="231">
        <v>-0.18</v>
      </c>
      <c r="S22" s="233">
        <v>-0.87</v>
      </c>
    </row>
    <row r="23" spans="2:19">
      <c r="B23" s="158" t="s">
        <v>195</v>
      </c>
      <c r="C23" s="241">
        <v>2.0993181818181825</v>
      </c>
      <c r="D23" s="241">
        <v>1.4429643273958463</v>
      </c>
      <c r="E23" s="239">
        <v>1.1524136847125217</v>
      </c>
      <c r="F23" s="239">
        <v>1.7933333333333334</v>
      </c>
      <c r="G23" s="239">
        <v>-0.30786516853932594</v>
      </c>
      <c r="H23" s="242">
        <v>1.76</v>
      </c>
      <c r="I23" s="241">
        <v>4.42</v>
      </c>
      <c r="J23" s="239">
        <v>1.0719820204997803</v>
      </c>
      <c r="K23" s="239">
        <v>2.0438202941539982</v>
      </c>
      <c r="L23" s="239">
        <v>1.2502247191011235</v>
      </c>
      <c r="M23" s="239">
        <v>2.94</v>
      </c>
      <c r="N23" s="240">
        <v>7.27</v>
      </c>
      <c r="O23" s="239">
        <v>1.59</v>
      </c>
      <c r="P23" s="239">
        <v>2.95</v>
      </c>
      <c r="Q23" s="239">
        <v>1.64</v>
      </c>
      <c r="R23" s="239">
        <v>1.74</v>
      </c>
      <c r="S23" s="240">
        <v>7.94</v>
      </c>
    </row>
    <row r="24" spans="2:19">
      <c r="R24" s="6"/>
    </row>
    <row r="25" spans="2:19" ht="20.45" customHeight="1">
      <c r="B25" s="304" t="s">
        <v>118</v>
      </c>
      <c r="C25" s="304"/>
      <c r="D25" s="304"/>
      <c r="E25" s="304"/>
      <c r="F25" s="304"/>
      <c r="G25" s="304"/>
      <c r="H25" s="304"/>
      <c r="I25" s="304"/>
      <c r="J25" s="304"/>
      <c r="K25" s="304"/>
      <c r="L25" s="304"/>
      <c r="M25" s="304"/>
      <c r="N25" s="304"/>
    </row>
    <row r="26" spans="2:19" ht="21.75" customHeight="1">
      <c r="B26" s="304" t="s">
        <v>137</v>
      </c>
      <c r="C26" s="304"/>
      <c r="D26" s="304"/>
      <c r="E26" s="304"/>
      <c r="F26" s="304"/>
      <c r="G26" s="304"/>
      <c r="H26" s="304"/>
      <c r="I26" s="304"/>
      <c r="J26" s="304"/>
      <c r="K26" s="304"/>
      <c r="L26" s="304"/>
      <c r="M26" s="304"/>
      <c r="N26" s="304"/>
    </row>
    <row r="27" spans="2:19" ht="21.6" customHeight="1">
      <c r="B27" s="119"/>
      <c r="C27" s="119"/>
      <c r="D27" s="119"/>
      <c r="E27" s="119"/>
      <c r="F27" s="119"/>
      <c r="G27" s="119"/>
      <c r="H27" s="119"/>
      <c r="I27" s="119"/>
      <c r="J27" s="119"/>
      <c r="K27" s="119"/>
      <c r="L27" s="119"/>
    </row>
    <row r="28" spans="2:19">
      <c r="B28" s="119"/>
      <c r="C28" s="119"/>
      <c r="D28" s="119"/>
      <c r="E28" s="119"/>
      <c r="F28" s="119"/>
      <c r="G28" s="119"/>
      <c r="H28" s="119"/>
      <c r="I28" s="119"/>
      <c r="J28" s="119"/>
      <c r="K28" s="119"/>
      <c r="L28" s="119"/>
    </row>
    <row r="29" spans="2:19">
      <c r="B29" s="119"/>
      <c r="C29" s="119"/>
      <c r="D29" s="119"/>
      <c r="E29" s="119"/>
      <c r="F29" s="119"/>
      <c r="G29" s="119"/>
      <c r="H29" s="119"/>
      <c r="I29" s="119"/>
      <c r="J29" s="119"/>
      <c r="K29" s="119"/>
      <c r="L29" s="119"/>
    </row>
    <row r="30" spans="2:19" ht="17.25" customHeight="1">
      <c r="B30" s="119"/>
      <c r="C30" s="119"/>
      <c r="D30" s="119"/>
      <c r="E30" s="119"/>
      <c r="F30" s="119"/>
      <c r="G30" s="119"/>
      <c r="H30" s="119"/>
      <c r="I30" s="119"/>
      <c r="J30" s="119"/>
      <c r="K30" s="119"/>
      <c r="L30" s="119"/>
    </row>
    <row r="31" spans="2:19" s="1" customFormat="1" ht="21.6" customHeight="1">
      <c r="B31" s="119"/>
      <c r="C31" s="119"/>
      <c r="D31" s="119"/>
      <c r="E31" s="119"/>
      <c r="F31" s="119"/>
      <c r="G31" s="119"/>
      <c r="H31" s="119"/>
      <c r="I31" s="119"/>
      <c r="J31" s="119"/>
      <c r="K31" s="119"/>
      <c r="L31" s="119"/>
    </row>
    <row r="32" spans="2:19" s="1" customFormat="1" ht="21.75" customHeight="1">
      <c r="B32" s="119"/>
      <c r="C32" s="119"/>
      <c r="D32" s="119"/>
      <c r="E32" s="119"/>
      <c r="F32" s="119"/>
      <c r="G32" s="119"/>
      <c r="H32" s="119"/>
      <c r="I32" s="119"/>
      <c r="J32" s="119"/>
      <c r="K32" s="119"/>
      <c r="L32" s="119"/>
    </row>
    <row r="33" spans="2:12" s="1" customFormat="1" ht="21.75" customHeight="1">
      <c r="B33" s="119"/>
      <c r="C33" s="119"/>
      <c r="D33" s="119"/>
      <c r="E33" s="119"/>
      <c r="F33" s="119"/>
      <c r="G33" s="119"/>
      <c r="H33" s="119"/>
      <c r="I33" s="119"/>
      <c r="J33" s="119"/>
      <c r="K33" s="119"/>
      <c r="L33" s="119"/>
    </row>
    <row r="34" spans="2:12">
      <c r="B34" s="119"/>
      <c r="C34" s="119"/>
      <c r="D34" s="119"/>
      <c r="E34" s="119"/>
      <c r="F34" s="119"/>
      <c r="G34" s="119"/>
      <c r="H34" s="119"/>
      <c r="I34" s="119"/>
      <c r="J34" s="119"/>
      <c r="K34" s="119"/>
      <c r="L34" s="119"/>
    </row>
    <row r="35" spans="2:12">
      <c r="B35" s="216"/>
      <c r="C35" s="216"/>
      <c r="D35" s="216"/>
      <c r="E35" s="216"/>
      <c r="F35" s="216"/>
      <c r="G35" s="216"/>
      <c r="H35" s="216"/>
      <c r="I35" s="216"/>
      <c r="J35" s="216"/>
      <c r="K35" s="216"/>
      <c r="L35" s="216"/>
    </row>
    <row r="36" spans="2:12" ht="21.75" customHeight="1">
      <c r="B36" s="119"/>
      <c r="C36" s="119"/>
      <c r="D36" s="119"/>
      <c r="E36" s="119"/>
      <c r="F36" s="119"/>
      <c r="G36" s="119"/>
      <c r="H36" s="119"/>
      <c r="I36" s="119"/>
      <c r="J36" s="119"/>
      <c r="K36" s="119"/>
      <c r="L36" s="119"/>
    </row>
    <row r="37" spans="2:12">
      <c r="B37" s="119"/>
      <c r="C37" s="119"/>
      <c r="D37" s="119"/>
      <c r="E37" s="119"/>
      <c r="F37" s="119"/>
      <c r="G37" s="119"/>
      <c r="H37" s="119"/>
      <c r="I37" s="119"/>
      <c r="J37" s="119"/>
      <c r="K37" s="119"/>
      <c r="L37" s="119"/>
    </row>
  </sheetData>
  <mergeCells count="4">
    <mergeCell ref="B26:N26"/>
    <mergeCell ref="B25:N25"/>
    <mergeCell ref="B3:S3"/>
    <mergeCell ref="B1:S1"/>
  </mergeCells>
  <phoneticPr fontId="33" type="noConversion"/>
  <printOptions horizontalCentered="1"/>
  <pageMargins left="0.70866141732283472" right="0.70866141732283472" top="0.74803149606299213" bottom="0.74803149606299213" header="0.31496062992125984" footer="0.31496062992125984"/>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F4DA-950E-44DB-AFB8-2B72C3A72C87}">
  <sheetPr codeName="Sheet8">
    <pageSetUpPr fitToPage="1"/>
  </sheetPr>
  <dimension ref="B1:U20"/>
  <sheetViews>
    <sheetView showGridLines="0" zoomScale="70" zoomScaleNormal="70" zoomScaleSheetLayoutView="70" workbookViewId="0">
      <selection activeCell="S14" sqref="S14"/>
    </sheetView>
  </sheetViews>
  <sheetFormatPr defaultColWidth="9.42578125" defaultRowHeight="21.75"/>
  <cols>
    <col min="1" max="1" width="2.42578125" style="6" customWidth="1"/>
    <col min="2" max="2" width="57.28515625" style="6" bestFit="1" customWidth="1"/>
    <col min="3" max="3" width="10.42578125" style="6" customWidth="1"/>
    <col min="4" max="9" width="10.5703125" style="6" customWidth="1"/>
    <col min="10" max="10" width="10.42578125" style="6" bestFit="1" customWidth="1"/>
    <col min="11" max="11" width="10.42578125" style="6" customWidth="1"/>
    <col min="12" max="12" width="10.5703125" style="6" bestFit="1" customWidth="1"/>
    <col min="13" max="14" width="9.7109375" style="6" customWidth="1"/>
    <col min="15" max="19" width="10.42578125" style="6" customWidth="1"/>
    <col min="20" max="16384" width="9.42578125" style="6"/>
  </cols>
  <sheetData>
    <row r="1" spans="2:21" ht="28.5">
      <c r="B1" s="301" t="s">
        <v>57</v>
      </c>
      <c r="C1" s="301"/>
      <c r="D1" s="301"/>
      <c r="E1" s="301"/>
      <c r="F1" s="301"/>
      <c r="G1" s="301"/>
      <c r="H1" s="301"/>
      <c r="I1" s="301"/>
      <c r="J1" s="301"/>
      <c r="K1" s="301"/>
      <c r="L1" s="301"/>
      <c r="M1" s="301"/>
      <c r="N1" s="301"/>
      <c r="O1" s="301"/>
      <c r="P1" s="301"/>
      <c r="Q1" s="301"/>
      <c r="R1" s="301"/>
      <c r="S1" s="301"/>
    </row>
    <row r="2" spans="2:21" ht="13.5" customHeight="1"/>
    <row r="3" spans="2:21" ht="23.25">
      <c r="B3" s="305" t="s">
        <v>140</v>
      </c>
      <c r="C3" s="306"/>
      <c r="D3" s="306"/>
      <c r="E3" s="306"/>
      <c r="F3" s="306"/>
      <c r="G3" s="306"/>
      <c r="H3" s="306"/>
      <c r="I3" s="306"/>
      <c r="J3" s="306"/>
      <c r="K3" s="306"/>
      <c r="L3" s="306"/>
      <c r="M3" s="306"/>
      <c r="N3" s="306"/>
      <c r="O3" s="306"/>
      <c r="P3" s="306"/>
      <c r="Q3" s="306"/>
      <c r="R3" s="306"/>
      <c r="S3" s="306"/>
    </row>
    <row r="4" spans="2:21">
      <c r="B4" s="185" t="s">
        <v>1</v>
      </c>
      <c r="C4" s="9" t="s">
        <v>15</v>
      </c>
      <c r="D4" s="9" t="s">
        <v>0</v>
      </c>
      <c r="E4" s="9" t="s">
        <v>20</v>
      </c>
      <c r="F4" s="9" t="s">
        <v>21</v>
      </c>
      <c r="G4" s="9" t="s">
        <v>81</v>
      </c>
      <c r="H4" s="9" t="s">
        <v>82</v>
      </c>
      <c r="I4" s="33" t="s">
        <v>80</v>
      </c>
      <c r="J4" s="34" t="s">
        <v>108</v>
      </c>
      <c r="K4" s="33" t="s">
        <v>135</v>
      </c>
      <c r="L4" s="9" t="s">
        <v>161</v>
      </c>
      <c r="M4" s="9" t="s">
        <v>168</v>
      </c>
      <c r="N4" s="9" t="s">
        <v>169</v>
      </c>
      <c r="O4" s="34" t="s">
        <v>208</v>
      </c>
      <c r="P4" s="34" t="s">
        <v>217</v>
      </c>
      <c r="Q4" s="34" t="s">
        <v>224</v>
      </c>
      <c r="R4" s="279" t="s">
        <v>238</v>
      </c>
      <c r="S4" s="279" t="s">
        <v>239</v>
      </c>
    </row>
    <row r="5" spans="2:21" s="265" customFormat="1">
      <c r="B5" s="19" t="s">
        <v>145</v>
      </c>
      <c r="C5" s="86">
        <v>553</v>
      </c>
      <c r="D5" s="86">
        <v>1163</v>
      </c>
      <c r="E5" s="67">
        <f>'3. Cash Flow US GAAP '!E29</f>
        <v>-49</v>
      </c>
      <c r="F5" s="67">
        <f>'3. Cash Flow US GAAP '!F29</f>
        <v>41</v>
      </c>
      <c r="G5" s="67">
        <v>554</v>
      </c>
      <c r="H5" s="281">
        <v>391</v>
      </c>
      <c r="I5" s="86">
        <v>937</v>
      </c>
      <c r="J5" s="67">
        <v>337</v>
      </c>
      <c r="K5" s="67">
        <v>323</v>
      </c>
      <c r="L5" s="67">
        <v>290</v>
      </c>
      <c r="M5" s="281">
        <f>'3. Cash Flow US GAAP '!M29</f>
        <v>652</v>
      </c>
      <c r="N5" s="86">
        <f>'3. Cash Flow US GAAP '!N29</f>
        <v>1602</v>
      </c>
      <c r="O5" s="67">
        <v>188</v>
      </c>
      <c r="P5" s="67">
        <v>359</v>
      </c>
      <c r="Q5" s="67">
        <v>209</v>
      </c>
      <c r="R5" s="281">
        <v>428</v>
      </c>
      <c r="S5" s="86">
        <v>1184</v>
      </c>
      <c r="T5" s="228"/>
      <c r="U5" s="228"/>
    </row>
    <row r="6" spans="2:21" s="10" customFormat="1" ht="23.25" customHeight="1">
      <c r="B6" s="282" t="s">
        <v>68</v>
      </c>
      <c r="C6" s="283"/>
      <c r="D6" s="79"/>
      <c r="E6" s="80"/>
      <c r="F6" s="80"/>
      <c r="G6" s="80"/>
      <c r="H6" s="223"/>
      <c r="I6" s="79"/>
      <c r="J6" s="80"/>
      <c r="K6" s="80"/>
      <c r="L6" s="80"/>
      <c r="M6" s="223"/>
      <c r="N6" s="79"/>
      <c r="O6" s="80"/>
      <c r="P6" s="80"/>
      <c r="Q6" s="80"/>
      <c r="R6" s="223"/>
      <c r="S6" s="79"/>
    </row>
    <row r="7" spans="2:21" s="10" customFormat="1">
      <c r="B7" s="16" t="s">
        <v>47</v>
      </c>
      <c r="C7" s="79">
        <v>-122</v>
      </c>
      <c r="D7" s="79">
        <v>-122</v>
      </c>
      <c r="E7" s="80">
        <f>'3. Cash Flow US GAAP '!E32</f>
        <v>-18</v>
      </c>
      <c r="F7" s="80">
        <f>'3. Cash Flow US GAAP '!F32</f>
        <v>-31</v>
      </c>
      <c r="G7" s="80">
        <v>-21</v>
      </c>
      <c r="H7" s="223">
        <v>-89</v>
      </c>
      <c r="I7" s="79">
        <v>-159</v>
      </c>
      <c r="J7" s="80">
        <v>-22</v>
      </c>
      <c r="K7" s="80">
        <v>-28</v>
      </c>
      <c r="L7" s="80">
        <v>-37</v>
      </c>
      <c r="M7" s="78">
        <v>-57</v>
      </c>
      <c r="N7" s="79">
        <v>-144</v>
      </c>
      <c r="O7" s="80">
        <v>-19</v>
      </c>
      <c r="P7" s="80">
        <v>-37</v>
      </c>
      <c r="Q7" s="80">
        <v>-13</v>
      </c>
      <c r="R7" s="78">
        <v>-36</v>
      </c>
      <c r="S7" s="79">
        <v>-105</v>
      </c>
      <c r="T7" s="228"/>
      <c r="U7" s="228"/>
    </row>
    <row r="8" spans="2:21" s="10" customFormat="1">
      <c r="B8" s="16" t="s">
        <v>69</v>
      </c>
      <c r="C8" s="79">
        <v>-85</v>
      </c>
      <c r="D8" s="79">
        <v>-100</v>
      </c>
      <c r="E8" s="80">
        <f>'3. Cash Flow US GAAP '!E33</f>
        <v>-43</v>
      </c>
      <c r="F8" s="80">
        <f>'3. Cash Flow US GAAP '!F33</f>
        <v>-36</v>
      </c>
      <c r="G8" s="80">
        <v>-34</v>
      </c>
      <c r="H8" s="223">
        <v>-62</v>
      </c>
      <c r="I8" s="79">
        <v>-175</v>
      </c>
      <c r="J8" s="80">
        <v>-57</v>
      </c>
      <c r="K8" s="80">
        <v>-40</v>
      </c>
      <c r="L8" s="80">
        <v>-52</v>
      </c>
      <c r="M8" s="78">
        <v>13</v>
      </c>
      <c r="N8" s="79">
        <v>-136</v>
      </c>
      <c r="O8" s="80">
        <v>-33</v>
      </c>
      <c r="P8" s="80">
        <v>-9</v>
      </c>
      <c r="Q8" s="80">
        <v>-63</v>
      </c>
      <c r="R8" s="78">
        <v>-57</v>
      </c>
      <c r="S8" s="79">
        <v>-162</v>
      </c>
      <c r="T8" s="228"/>
      <c r="U8" s="228"/>
    </row>
    <row r="9" spans="2:21" s="10" customFormat="1">
      <c r="B9" s="16" t="s">
        <v>78</v>
      </c>
      <c r="C9" s="79">
        <v>-152</v>
      </c>
      <c r="D9" s="79">
        <v>-207</v>
      </c>
      <c r="E9" s="80">
        <f>'3. Cash Flow US GAAP '!E34</f>
        <v>-66</v>
      </c>
      <c r="F9" s="80">
        <f>'3. Cash Flow US GAAP '!F34</f>
        <v>-69</v>
      </c>
      <c r="G9" s="80">
        <v>-65</v>
      </c>
      <c r="H9" s="223">
        <v>-68</v>
      </c>
      <c r="I9" s="79">
        <v>-268</v>
      </c>
      <c r="J9" s="80">
        <v>-73</v>
      </c>
      <c r="K9" s="80">
        <v>-84</v>
      </c>
      <c r="L9" s="80">
        <v>-89</v>
      </c>
      <c r="M9" s="223">
        <v>-135</v>
      </c>
      <c r="N9" s="79">
        <v>-381</v>
      </c>
      <c r="O9" s="80">
        <v>-48</v>
      </c>
      <c r="P9" s="80">
        <v>-157</v>
      </c>
      <c r="Q9" s="80">
        <v>-108</v>
      </c>
      <c r="R9" s="223">
        <v>-197</v>
      </c>
      <c r="S9" s="79">
        <v>-510</v>
      </c>
      <c r="T9" s="228"/>
      <c r="U9" s="228"/>
    </row>
    <row r="10" spans="2:21" s="73" customFormat="1" ht="22.5" thickBot="1">
      <c r="B10" s="19" t="s">
        <v>143</v>
      </c>
      <c r="C10" s="98">
        <f>SUM(C5:C9)</f>
        <v>194</v>
      </c>
      <c r="D10" s="98">
        <f>SUM(D5:D9)</f>
        <v>734</v>
      </c>
      <c r="E10" s="199">
        <f t="shared" ref="E10:F10" si="0">SUM(E5:E9)</f>
        <v>-176</v>
      </c>
      <c r="F10" s="199">
        <f t="shared" si="0"/>
        <v>-95</v>
      </c>
      <c r="G10" s="97">
        <v>434</v>
      </c>
      <c r="H10" s="235">
        <v>172</v>
      </c>
      <c r="I10" s="98">
        <v>335</v>
      </c>
      <c r="J10" s="199">
        <f>SUM(J5:J9)</f>
        <v>185</v>
      </c>
      <c r="K10" s="199">
        <v>171</v>
      </c>
      <c r="L10" s="199">
        <v>112</v>
      </c>
      <c r="M10" s="235">
        <f>SUM(M5:M9)</f>
        <v>473</v>
      </c>
      <c r="N10" s="98">
        <f>SUM(N5:N9)</f>
        <v>941</v>
      </c>
      <c r="O10" s="199">
        <v>88</v>
      </c>
      <c r="P10" s="199">
        <v>156</v>
      </c>
      <c r="Q10" s="97">
        <v>25</v>
      </c>
      <c r="R10" s="235">
        <v>138</v>
      </c>
      <c r="S10" s="98">
        <v>407</v>
      </c>
      <c r="T10" s="228"/>
      <c r="U10" s="228"/>
    </row>
    <row r="11" spans="2:21" s="10" customFormat="1" ht="11.25" customHeight="1"/>
    <row r="12" spans="2:21" s="10" customFormat="1" ht="6.6" customHeight="1">
      <c r="B12" s="310" t="s">
        <v>144</v>
      </c>
      <c r="C12" s="310"/>
      <c r="D12" s="310"/>
      <c r="E12" s="310"/>
      <c r="F12" s="310"/>
      <c r="G12" s="310"/>
      <c r="H12" s="310"/>
      <c r="I12" s="310"/>
      <c r="J12" s="310"/>
      <c r="K12" s="310"/>
      <c r="L12" s="310"/>
      <c r="M12" s="310"/>
      <c r="N12" s="310"/>
      <c r="O12" s="6"/>
      <c r="P12" s="6"/>
      <c r="Q12" s="6"/>
    </row>
    <row r="13" spans="2:21" s="10" customFormat="1">
      <c r="B13" s="310"/>
      <c r="C13" s="310"/>
      <c r="D13" s="310"/>
      <c r="E13" s="310"/>
      <c r="F13" s="310"/>
      <c r="G13" s="310"/>
      <c r="H13" s="310"/>
      <c r="I13" s="310"/>
      <c r="J13" s="310"/>
      <c r="K13" s="310"/>
      <c r="L13" s="310"/>
      <c r="M13" s="310"/>
      <c r="N13" s="310"/>
      <c r="O13" s="6"/>
      <c r="P13" s="6"/>
      <c r="Q13" s="6"/>
    </row>
    <row r="14" spans="2:21" s="10" customFormat="1">
      <c r="B14" s="310"/>
      <c r="C14" s="310"/>
      <c r="D14" s="310"/>
      <c r="E14" s="310"/>
      <c r="F14" s="310"/>
      <c r="G14" s="310"/>
      <c r="H14" s="310"/>
      <c r="I14" s="310"/>
      <c r="J14" s="310"/>
      <c r="K14" s="310"/>
      <c r="L14" s="310"/>
      <c r="M14" s="310"/>
      <c r="N14" s="310"/>
      <c r="O14" s="6"/>
      <c r="P14" s="6"/>
      <c r="Q14" s="6"/>
    </row>
    <row r="15" spans="2:21" s="10" customFormat="1">
      <c r="B15" s="310"/>
      <c r="C15" s="310"/>
      <c r="D15" s="310"/>
      <c r="E15" s="310"/>
      <c r="F15" s="310"/>
      <c r="G15" s="310"/>
      <c r="H15" s="310"/>
      <c r="I15" s="310"/>
      <c r="J15" s="310"/>
      <c r="K15" s="310"/>
      <c r="L15" s="310"/>
      <c r="M15" s="310"/>
      <c r="N15" s="310"/>
    </row>
    <row r="16" spans="2:21" s="10" customFormat="1">
      <c r="B16" s="172"/>
    </row>
    <row r="17" spans="2:14" s="10" customFormat="1" ht="30" customHeight="1">
      <c r="M17" s="74"/>
      <c r="N17" s="74"/>
    </row>
    <row r="18" spans="2:14" s="10" customFormat="1" ht="19.5" customHeight="1">
      <c r="M18" s="75"/>
      <c r="N18" s="75"/>
    </row>
    <row r="19" spans="2:14">
      <c r="B19" s="309"/>
      <c r="C19" s="309"/>
      <c r="D19" s="309"/>
      <c r="E19" s="309"/>
      <c r="F19" s="309"/>
      <c r="G19" s="309"/>
      <c r="H19" s="309"/>
      <c r="I19" s="309"/>
      <c r="J19" s="62"/>
      <c r="K19" s="62"/>
      <c r="L19" s="62"/>
      <c r="M19" s="69"/>
      <c r="N19" s="69"/>
    </row>
    <row r="20" spans="2:14" ht="13.5" customHeight="1">
      <c r="M20" s="69"/>
      <c r="N20" s="69"/>
    </row>
  </sheetData>
  <mergeCells count="4">
    <mergeCell ref="B19:I19"/>
    <mergeCell ref="B12:N15"/>
    <mergeCell ref="B1:S1"/>
    <mergeCell ref="B3:S3"/>
  </mergeCells>
  <phoneticPr fontId="33" type="noConversion"/>
  <printOptions horizontalCentered="1"/>
  <pageMargins left="0.23622047244094491" right="0.23622047244094491" top="0.39370078740157483" bottom="0.74803149606299213" header="0.31496062992125984" footer="0.31496062992125984"/>
  <pageSetup paperSize="9" scale="78" fitToHeight="2" orientation="landscape" r:id="rId1"/>
  <rowBreaks count="1" manualBreakCount="1">
    <brk id="19"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Cover</vt:lpstr>
      <vt:lpstr>1. Qtr Inc. Statement US GAAP</vt:lpstr>
      <vt:lpstr>2. Qtrly Segments US GAAP </vt:lpstr>
      <vt:lpstr>3. Cash Flow US GAAP </vt:lpstr>
      <vt:lpstr>Appendices</vt:lpstr>
      <vt:lpstr>4. Non-GAAP Adj. EBITDA Rec</vt:lpstr>
      <vt:lpstr>5. Non-GAAP Adj. Net income Rec</vt:lpstr>
      <vt:lpstr>6. Non-GAAP Adj. EPS Rec</vt:lpstr>
      <vt:lpstr>7. Non-GAAP FCF Rec</vt:lpstr>
      <vt:lpstr>8. Non-GAAP Net Debt Rec</vt:lpstr>
      <vt:lpstr>9. Supplemental Non-GAAP Info</vt:lpstr>
      <vt:lpstr>10. Non-GAAP Measures</vt:lpstr>
      <vt:lpstr>'1. Qtr Inc. Statement US GAAP'!Print_Area</vt:lpstr>
      <vt:lpstr>'10. Non-GAAP Measures'!Print_Area</vt:lpstr>
      <vt:lpstr>'2. Qtrly Segments US GAAP '!Print_Area</vt:lpstr>
      <vt:lpstr>'3. Cash Flow US GAAP '!Print_Area</vt:lpstr>
      <vt:lpstr>'4. Non-GAAP Adj. EBITDA Rec'!Print_Area</vt:lpstr>
      <vt:lpstr>'5. Non-GAAP Adj. Net income Rec'!Print_Area</vt:lpstr>
      <vt:lpstr>'6. Non-GAAP Adj. EPS Rec'!Print_Area</vt:lpstr>
      <vt:lpstr>'7. Non-GAAP FCF Rec'!Print_Area</vt:lpstr>
      <vt:lpstr>'8. Non-GAAP Net Debt Rec'!Print_Area</vt:lpstr>
      <vt:lpstr>'9. Supplemental Non-GAAP Info'!Print_Area</vt:lpstr>
      <vt:lpstr>Cover!Print_Area</vt:lpstr>
      <vt:lpstr>'2. Qtrly Segments US GAAP '!Print_Titles</vt:lpstr>
      <vt:lpstr>'7. Non-GAAP FCF Rec'!Print_Titles</vt:lpstr>
      <vt:lpstr>'8. Non-GAAP Net Debt Rec'!Print_Titles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2026-02-26T15:31:56Z</dcterms:created>
  <dcterms:modified xsi:type="dcterms:W3CDTF">2026-02-26T15:33:04Z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f6832b-0c40-4b9e-9ae0-ae73bcd49636_Enabled">
    <vt:lpwstr>true</vt:lpwstr>
  </property>
  <property fmtid="{D5CDD505-2E9C-101B-9397-08002B2CF9AE}" pid="3" name="MSIP_Label_e6f6832b-0c40-4b9e-9ae0-ae73bcd49636_SetDate">
    <vt:lpwstr>2026-02-26T15:33:04Z</vt:lpwstr>
  </property>
  <property fmtid="{D5CDD505-2E9C-101B-9397-08002B2CF9AE}" pid="4" name="MSIP_Label_e6f6832b-0c40-4b9e-9ae0-ae73bcd49636_Method">
    <vt:lpwstr>Standard</vt:lpwstr>
  </property>
  <property fmtid="{D5CDD505-2E9C-101B-9397-08002B2CF9AE}" pid="5" name="MSIP_Label_e6f6832b-0c40-4b9e-9ae0-ae73bcd49636_Name">
    <vt:lpwstr>Internal</vt:lpwstr>
  </property>
  <property fmtid="{D5CDD505-2E9C-101B-9397-08002B2CF9AE}" pid="6" name="MSIP_Label_e6f6832b-0c40-4b9e-9ae0-ae73bcd49636_SiteId">
    <vt:lpwstr>7acc61c5-e4a5-49d2-a52a-3ce24c726371</vt:lpwstr>
  </property>
  <property fmtid="{D5CDD505-2E9C-101B-9397-08002B2CF9AE}" pid="7" name="MSIP_Label_e6f6832b-0c40-4b9e-9ae0-ae73bcd49636_ActionId">
    <vt:lpwstr>b608d614-e29b-4df3-ab58-8b46d6939e61</vt:lpwstr>
  </property>
  <property fmtid="{D5CDD505-2E9C-101B-9397-08002B2CF9AE}" pid="8" name="MSIP_Label_e6f6832b-0c40-4b9e-9ae0-ae73bcd49636_ContentBits">
    <vt:lpwstr>0</vt:lpwstr>
  </property>
  <property fmtid="{D5CDD505-2E9C-101B-9397-08002B2CF9AE}" pid="9" name="MSIP_Label_e6f6832b-0c40-4b9e-9ae0-ae73bcd49636_Tag">
    <vt:lpwstr>10, 3, 0, 1</vt:lpwstr>
  </property>
</Properties>
</file>